
<file path=[Content_Types].xml><?xml version="1.0" encoding="utf-8"?>
<Types xmlns="http://schemas.openxmlformats.org/package/2006/content-types">
  <Override PartName="/xl/chartsheets/sheet17.xml" ContentType="application/vnd.openxmlformats-officedocument.spreadsheetml.chartsheet+xml"/>
  <Override PartName="/xl/charts/chart6.xml" ContentType="application/vnd.openxmlformats-officedocument.drawingml.chart+xml"/>
  <Override PartName="/xl/chartsheets/sheet1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chartsheets/sheet13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chartsheets/sheet11.xml" ContentType="application/vnd.openxmlformats-officedocument.spreadsheetml.chart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chartsheets/sheet19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chartsheets/sheet18.xml" ContentType="application/vnd.openxmlformats-officedocument.spreadsheetml.chart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heets/sheet16.xml" ContentType="application/vnd.openxmlformats-officedocument.spreadsheetml.chart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heets/sheet14.xml" ContentType="application/vnd.openxmlformats-officedocument.spreadsheetml.chart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chartsheets/sheet9.xml" ContentType="application/vnd.openxmlformats-officedocument.spreadsheetml.chartsheet+xml"/>
  <Override PartName="/xl/chartsheets/sheet12.xml" ContentType="application/vnd.openxmlformats-officedocument.spreadsheetml.chart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7845" yWindow="975" windowWidth="21840" windowHeight="13740" firstSheet="13" activeTab="20"/>
  </bookViews>
  <sheets>
    <sheet name="Foglio1" sheetId="1" r:id="rId1"/>
    <sheet name="DIDATTICA 1" sheetId="4" r:id="rId2"/>
    <sheet name="DIDATTICA 2 " sheetId="13" r:id="rId3"/>
    <sheet name="DIDATTICA 3" sheetId="14" r:id="rId4"/>
    <sheet name="DIDATTICA 4" sheetId="15" r:id="rId5"/>
    <sheet name="SCU FAM 5" sheetId="17" r:id="rId6"/>
    <sheet name="SCU FAM 6" sheetId="18" r:id="rId7"/>
    <sheet name="SCU FAM 7" sheetId="19" r:id="rId8"/>
    <sheet name="SCU FAM 8" sheetId="20" r:id="rId9"/>
    <sheet name="SCU FAM 9" sheetId="23" r:id="rId10"/>
    <sheet name="EDI SER 10" sheetId="24" r:id="rId11"/>
    <sheet name="EDI SER 11" sheetId="25" r:id="rId12"/>
    <sheet name="UFFICI 12" sheetId="26" r:id="rId13"/>
    <sheet name="UFFICI 13" sheetId="27" r:id="rId14"/>
    <sheet name="UFFICI 14" sheetId="28" r:id="rId15"/>
    <sheet name="UFFICI 15" sheetId="29" r:id="rId16"/>
    <sheet name="UFFICI 16" sheetId="30" r:id="rId17"/>
    <sheet name="QUESTIONARIO 17" sheetId="31" r:id="rId18"/>
    <sheet name="QUESTIONARIO18" sheetId="32" r:id="rId19"/>
    <sheet name=" SCELTA SCUOLA 19" sheetId="33" r:id="rId20"/>
    <sheet name="Foglio2" sheetId="34" r:id="rId21"/>
  </sheets>
  <calcPr calcId="125725" calcMode="manual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4" i="1"/>
  <c r="D64"/>
  <c r="C64"/>
  <c r="B64"/>
  <c r="D60"/>
  <c r="C60"/>
  <c r="B60"/>
  <c r="B57"/>
  <c r="E53"/>
  <c r="D53"/>
  <c r="B53"/>
  <c r="E50"/>
  <c r="C50"/>
  <c r="B50"/>
  <c r="B47"/>
  <c r="E44"/>
  <c r="C44"/>
  <c r="B44"/>
  <c r="E41"/>
  <c r="D41"/>
  <c r="D44"/>
  <c r="C41"/>
  <c r="B41"/>
  <c r="C37"/>
  <c r="B37"/>
  <c r="E34"/>
  <c r="D34"/>
  <c r="C34"/>
  <c r="B34"/>
  <c r="C30"/>
  <c r="B30"/>
  <c r="B27"/>
  <c r="C24"/>
  <c r="B24"/>
  <c r="C21"/>
  <c r="B21"/>
  <c r="C18"/>
  <c r="B18"/>
  <c r="E14"/>
  <c r="D14"/>
  <c r="C14"/>
  <c r="B14"/>
  <c r="E11"/>
  <c r="D11"/>
  <c r="C11"/>
  <c r="B11"/>
  <c r="C8"/>
  <c r="B8"/>
  <c r="C5"/>
  <c r="B5"/>
  <c r="E60"/>
  <c r="E57"/>
  <c r="D57"/>
  <c r="C57"/>
  <c r="E47"/>
  <c r="D47"/>
  <c r="E27"/>
  <c r="D27"/>
  <c r="C27"/>
  <c r="E24"/>
  <c r="E18"/>
  <c r="E8"/>
  <c r="D8"/>
  <c r="E5"/>
  <c r="D5"/>
</calcChain>
</file>

<file path=xl/sharedStrings.xml><?xml version="1.0" encoding="utf-8"?>
<sst xmlns="http://schemas.openxmlformats.org/spreadsheetml/2006/main" count="101" uniqueCount="33">
  <si>
    <t xml:space="preserve"> L’esperienza scolastica vissuta da mio figlio è positiva.</t>
  </si>
  <si>
    <t xml:space="preserve"> Sono d’accordo</t>
  </si>
  <si>
    <t xml:space="preserve"> parzialmente d’accordo</t>
  </si>
  <si>
    <t>Non sono d’accordo</t>
  </si>
  <si>
    <t>Non so</t>
  </si>
  <si>
    <t>A) DIDATTICA</t>
  </si>
  <si>
    <t>Le informazioni sulle attività didattiche ed educative della classe sono sufficienti</t>
  </si>
  <si>
    <t xml:space="preserve">La scuola mi informa sulle iniziative che attua </t>
  </si>
  <si>
    <t xml:space="preserve">La figura del rappresentante dei genitori è funzionale </t>
  </si>
  <si>
    <t xml:space="preserve">Sono soddisfatto degli ambienti e delle attrezzature scolastiche </t>
  </si>
  <si>
    <t xml:space="preserve"> Sono soddisfatto del servizio reso dai collaboratori scolastici</t>
  </si>
  <si>
    <t>L’orario di apertura degli uffici di segreteria risponde alle mie esigenze</t>
  </si>
  <si>
    <t xml:space="preserve">In segreteria mi danno informazioni chiare e soddisfacenti     </t>
  </si>
  <si>
    <t>La modulistica proposta è chiara e di facile compilazione</t>
  </si>
  <si>
    <t>Il Dirigente Scolastico è disponibile e collaborativo</t>
  </si>
  <si>
    <t>L’orario e le modalità di ricevimento del Dirigente Scolastico sono adeguati</t>
  </si>
  <si>
    <t>VALUTAZIONE QUESTIONARIO</t>
  </si>
  <si>
    <t>Il questionario è di facile comprensione</t>
  </si>
  <si>
    <t>Il presente questionario è uno strumento utile per migliorare la qualità del servizio scolastico</t>
  </si>
  <si>
    <t>A conclusione della valutazione espressa quali sono le ragioni per cui ha scelto questa scuola?</t>
  </si>
  <si>
    <t xml:space="preserve"> Per la vicinanza a casa</t>
  </si>
  <si>
    <t xml:space="preserve"> Per l’offerta formativa</t>
  </si>
  <si>
    <t xml:space="preserve"> Per la preparazione che fornisce</t>
  </si>
  <si>
    <t xml:space="preserve"> Per i docenti che vi insegnano</t>
  </si>
  <si>
    <t xml:space="preserve">B) RAPPORTO SCUOLA FAMIGLIA </t>
  </si>
  <si>
    <t>C) EDIFICIO E SERVIZI</t>
  </si>
  <si>
    <t>D) UFFICI</t>
  </si>
  <si>
    <t>La scuola ha influito posivamente sulla crescita di mio fglio/a ( autonomia,linguaggio,relazione…).</t>
  </si>
  <si>
    <t>L'organizzazione scolastica è positiva</t>
  </si>
  <si>
    <t>Gli insegnanti fanno capire i punti di forza e di debolezza di mio figlio</t>
  </si>
  <si>
    <t>Durante i colloqui con gli insegnanti mi sono sentito/a a mio agio.</t>
  </si>
  <si>
    <t>Gli incontri sono ben strutturati e organizzati</t>
  </si>
  <si>
    <t xml:space="preserve">QUESTIONARI GENITORI SCUOLA DELL'INFANZIA </t>
  </si>
</sst>
</file>

<file path=xl/styles.xml><?xml version="1.0" encoding="utf-8"?>
<styleSheet xmlns="http://schemas.openxmlformats.org/spreadsheetml/2006/main">
  <fonts count="13">
    <font>
      <sz val="12"/>
      <color theme="1"/>
      <name val="Calibri"/>
      <family val="2"/>
      <scheme val="minor"/>
    </font>
    <font>
      <sz val="11"/>
      <color theme="1"/>
      <name val="Comic Sans MS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omic Sans MS"/>
    </font>
    <font>
      <sz val="14"/>
      <color theme="1"/>
      <name val="Comic Sans MS"/>
    </font>
    <font>
      <sz val="10.5"/>
      <color theme="1"/>
      <name val="Verdana"/>
    </font>
    <font>
      <b/>
      <sz val="12"/>
      <color theme="1"/>
      <name val="Comic Sans MS"/>
    </font>
    <font>
      <b/>
      <sz val="11"/>
      <color theme="1"/>
      <name val="Comic Sans MS"/>
    </font>
    <font>
      <b/>
      <sz val="14"/>
      <color rgb="FFFF0000"/>
      <name val="Comic Sans MS"/>
    </font>
    <font>
      <b/>
      <sz val="11"/>
      <color theme="1"/>
      <name val="Verdana"/>
    </font>
    <font>
      <b/>
      <sz val="14"/>
      <color rgb="FFFF0000"/>
      <name val="Comic Sans MS"/>
      <family val="4"/>
    </font>
    <font>
      <b/>
      <sz val="14"/>
      <color theme="1"/>
      <name val="Comic Sans MS"/>
      <family val="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C6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inden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6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Normale" xfId="0" builtinId="0"/>
  </cellStyles>
  <dxfs count="0"/>
  <tableStyles count="0" defaultTableStyle="TableStyleMedium9" defaultPivotStyle="PivotStyleMedium4"/>
  <colors>
    <mruColors>
      <color rgb="FFFFCC66"/>
      <color rgb="FF00FF00"/>
      <color rgb="FFFF00FF"/>
      <color rgb="FFFF00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2.xml"/><Relationship Id="rId18" Type="http://schemas.openxmlformats.org/officeDocument/2006/relationships/chartsheet" Target="chartsheets/sheet17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2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11.xml"/><Relationship Id="rId17" Type="http://schemas.openxmlformats.org/officeDocument/2006/relationships/chartsheet" Target="chartsheets/sheet16.xml"/><Relationship Id="rId25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15.xml"/><Relationship Id="rId20" Type="http://schemas.openxmlformats.org/officeDocument/2006/relationships/chartsheet" Target="chartsheets/sheet19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24" Type="http://schemas.openxmlformats.org/officeDocument/2006/relationships/sharedStrings" Target="sharedStrings.xml"/><Relationship Id="rId5" Type="http://schemas.openxmlformats.org/officeDocument/2006/relationships/chartsheet" Target="chartsheets/sheet4.xml"/><Relationship Id="rId15" Type="http://schemas.openxmlformats.org/officeDocument/2006/relationships/chartsheet" Target="chartsheets/sheet14.xml"/><Relationship Id="rId23" Type="http://schemas.openxmlformats.org/officeDocument/2006/relationships/styles" Target="styles.xml"/><Relationship Id="rId10" Type="http://schemas.openxmlformats.org/officeDocument/2006/relationships/chartsheet" Target="chartsheets/sheet9.xml"/><Relationship Id="rId19" Type="http://schemas.openxmlformats.org/officeDocument/2006/relationships/chartsheet" Target="chartsheets/sheet18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hartsheet" Target="chartsheets/sheet13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A)</a:t>
            </a:r>
            <a:r>
              <a:rPr lang="it-IT" baseline="0"/>
              <a:t> DIDATTICA</a:t>
            </a:r>
            <a:endParaRPr lang="it-IT"/>
          </a:p>
        </c:rich>
      </c:tx>
      <c:layout/>
      <c:spPr>
        <a:solidFill>
          <a:srgbClr val="FFFF00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0">
                  <a:srgbClr val="3399FF"/>
                </a:gs>
                <a:gs pos="16000">
                  <a:srgbClr val="00CCCC"/>
                </a:gs>
                <a:gs pos="47000">
                  <a:srgbClr val="9999FF"/>
                </a:gs>
                <a:gs pos="60001">
                  <a:srgbClr val="2E6792"/>
                </a:gs>
                <a:gs pos="71001">
                  <a:srgbClr val="3333CC"/>
                </a:gs>
                <a:gs pos="81000">
                  <a:srgbClr val="1170FF"/>
                </a:gs>
                <a:gs pos="100000">
                  <a:srgbClr val="006699"/>
                </a:gs>
              </a:gsLst>
              <a:lin ang="5400000" scaled="0"/>
            </a:gradFill>
          </c:spPr>
          <c:dLbls>
            <c:showVal val="1"/>
          </c:dLbls>
          <c:cat>
            <c:multiLvlStrRef>
              <c:f>Foglio1!$B$3:$E$4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 L’esperienza scolastica vissuta da mio figlio è positiva.</c:v>
                  </c:pt>
                </c:lvl>
              </c:multiLvlStrCache>
            </c:multiLvlStrRef>
          </c:cat>
          <c:val>
            <c:numRef>
              <c:f>Foglio1!$B$5:$E$5</c:f>
              <c:numCache>
                <c:formatCode>General</c:formatCode>
                <c:ptCount val="4"/>
                <c:pt idx="0">
                  <c:v>32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axId val="68877312"/>
        <c:axId val="70484736"/>
      </c:barChart>
      <c:catAx>
        <c:axId val="688773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0484736"/>
        <c:crosses val="autoZero"/>
        <c:auto val="1"/>
        <c:lblAlgn val="ctr"/>
        <c:lblOffset val="100"/>
      </c:catAx>
      <c:valAx>
        <c:axId val="70484736"/>
        <c:scaling>
          <c:orientation val="minMax"/>
          <c:max val="41"/>
          <c:min val="0"/>
        </c:scaling>
        <c:axPos val="l"/>
        <c:majorGridlines/>
        <c:numFmt formatCode="General" sourceLinked="0"/>
        <c:majorTickMark val="none"/>
        <c:tickLblPos val="nextTo"/>
        <c:spPr>
          <a:ln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a:ln>
        </c:spPr>
        <c:crossAx val="68877312"/>
        <c:crosses val="autoZero"/>
        <c:crossBetween val="between"/>
        <c:majorUnit val="5"/>
        <c:minorUnit val="2"/>
      </c:valAx>
    </c:plotArea>
    <c:plotVisOnly val="1"/>
    <c:dispBlanksAs val="gap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C) EDIFICIO E SERVIZI</a:t>
            </a:r>
          </a:p>
        </c:rich>
      </c:tx>
      <c:layout/>
      <c:spPr>
        <a:solidFill>
          <a:srgbClr val="3366FF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 flip="none" rotWithShape="1">
              <a:gsLst>
                <a:gs pos="30000">
                  <a:srgbClr val="00B050"/>
                </a:gs>
                <a:gs pos="13000">
                  <a:srgbClr val="F8B049"/>
                </a:gs>
                <a:gs pos="21001">
                  <a:srgbClr val="F8B049"/>
                </a:gs>
                <a:gs pos="63000">
                  <a:srgbClr val="FEE7F2"/>
                </a:gs>
                <a:gs pos="67000">
                  <a:srgbClr val="F952A0"/>
                </a:gs>
                <a:gs pos="69000">
                  <a:srgbClr val="C50849"/>
                </a:gs>
                <a:gs pos="82001">
                  <a:srgbClr val="B43E85"/>
                </a:gs>
                <a:gs pos="100000">
                  <a:srgbClr val="F8B049"/>
                </a:gs>
              </a:gsLst>
              <a:path path="circle">
                <a:fillToRect t="100000" r="100000"/>
              </a:path>
              <a:tileRect l="-100000" b="-100000"/>
            </a:gradFill>
          </c:spPr>
          <c:dLbls>
            <c:showVal val="1"/>
          </c:dLbls>
          <c:cat>
            <c:multiLvlStrRef>
              <c:f>Foglio1!$B$32:$E$33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Sono soddisfatto degli ambienti e delle attrezzature scolastiche </c:v>
                  </c:pt>
                </c:lvl>
              </c:multiLvlStrCache>
            </c:multiLvlStrRef>
          </c:cat>
          <c:val>
            <c:numRef>
              <c:f>Foglio1!$B$34:$E$34</c:f>
              <c:numCache>
                <c:formatCode>General</c:formatCode>
                <c:ptCount val="4"/>
                <c:pt idx="0">
                  <c:v>16</c:v>
                </c:pt>
                <c:pt idx="1">
                  <c:v>12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</c:ser>
        <c:axId val="76936320"/>
        <c:axId val="76937856"/>
      </c:barChart>
      <c:catAx>
        <c:axId val="769363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937856"/>
        <c:crosses val="autoZero"/>
        <c:auto val="1"/>
        <c:lblAlgn val="ctr"/>
        <c:lblOffset val="100"/>
      </c:catAx>
      <c:valAx>
        <c:axId val="76937856"/>
        <c:scaling>
          <c:orientation val="minMax"/>
          <c:max val="41"/>
          <c:min val="0"/>
        </c:scaling>
        <c:axPos val="l"/>
        <c:majorGridlines/>
        <c:numFmt formatCode="General" sourceLinked="1"/>
        <c:majorTickMark val="none"/>
        <c:tickLblPos val="nextTo"/>
        <c:crossAx val="76936320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C)</a:t>
            </a:r>
            <a:r>
              <a:rPr lang="it-IT" baseline="0"/>
              <a:t> EDIFICIO E SERVIZI</a:t>
            </a:r>
            <a:endParaRPr lang="it-IT"/>
          </a:p>
        </c:rich>
      </c:tx>
      <c:layout/>
      <c:spPr>
        <a:solidFill>
          <a:srgbClr val="3366FF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30000">
                  <a:srgbClr val="00B050"/>
                </a:gs>
                <a:gs pos="13000">
                  <a:srgbClr val="F8B049"/>
                </a:gs>
                <a:gs pos="21001">
                  <a:srgbClr val="F8B049"/>
                </a:gs>
                <a:gs pos="63000">
                  <a:srgbClr val="FEE7F2"/>
                </a:gs>
                <a:gs pos="67000">
                  <a:srgbClr val="F952A0"/>
                </a:gs>
                <a:gs pos="69000">
                  <a:srgbClr val="C50849"/>
                </a:gs>
                <a:gs pos="82001">
                  <a:srgbClr val="B43E85"/>
                </a:gs>
                <a:gs pos="100000">
                  <a:srgbClr val="F8B049"/>
                </a:gs>
              </a:gsLst>
              <a:path path="circle">
                <a:fillToRect t="100000" r="100000"/>
              </a:path>
            </a:gradFill>
          </c:spPr>
          <c:dLbls>
            <c:showVal val="1"/>
          </c:dLbls>
          <c:cat>
            <c:multiLvlStrRef>
              <c:f>Foglio1!$B$35:$E$36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 Sono soddisfatto del servizio reso dai collaboratori scolastici</c:v>
                  </c:pt>
                </c:lvl>
              </c:multiLvlStrCache>
            </c:multiLvlStrRef>
          </c:cat>
          <c:val>
            <c:numRef>
              <c:f>Foglio1!$B$37:$E$37</c:f>
              <c:numCache>
                <c:formatCode>General</c:formatCode>
                <c:ptCount val="4"/>
                <c:pt idx="0">
                  <c:v>23</c:v>
                </c:pt>
                <c:pt idx="1">
                  <c:v>10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axId val="76978816"/>
        <c:axId val="76984704"/>
      </c:barChart>
      <c:catAx>
        <c:axId val="769788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984704"/>
        <c:crosses val="autoZero"/>
        <c:auto val="1"/>
        <c:lblAlgn val="ctr"/>
        <c:lblOffset val="100"/>
      </c:catAx>
      <c:valAx>
        <c:axId val="76984704"/>
        <c:scaling>
          <c:orientation val="minMax"/>
          <c:max val="41"/>
          <c:min val="0"/>
        </c:scaling>
        <c:axPos val="l"/>
        <c:majorGridlines/>
        <c:numFmt formatCode="General" sourceLinked="1"/>
        <c:majorTickMark val="none"/>
        <c:tickLblPos val="nextTo"/>
        <c:crossAx val="76978816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 sz="1800" b="1" i="0" u="none" strike="noStrike" baseline="0">
                <a:effectLst/>
              </a:rPr>
              <a:t>D) UFFICI</a:t>
            </a:r>
            <a:r>
              <a:rPr lang="it-IT" sz="1800" b="1" i="0" u="none" strike="noStrike" baseline="0"/>
              <a:t> </a:t>
            </a:r>
            <a:endParaRPr lang="it-IT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gradFill flip="none" rotWithShape="1">
              <a:gsLst>
                <a:gs pos="0">
                  <a:srgbClr val="00B050"/>
                </a:gs>
                <a:gs pos="25000">
                  <a:srgbClr val="FF6633"/>
                </a:gs>
                <a:gs pos="50000">
                  <a:srgbClr val="FFFF00"/>
                </a:gs>
                <a:gs pos="75000">
                  <a:srgbClr val="01A78F"/>
                </a:gs>
                <a:gs pos="61000">
                  <a:srgbClr val="3366FF"/>
                </a:gs>
              </a:gsLst>
              <a:path path="circle">
                <a:fillToRect l="100000" t="100000"/>
              </a:path>
              <a:tileRect r="-100000" b="-100000"/>
            </a:gradFill>
          </c:spPr>
          <c:dLbls>
            <c:showVal val="1"/>
          </c:dLbls>
          <c:cat>
            <c:multiLvlStrRef>
              <c:f>Foglio1!$B$39:$E$40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L’orario di apertura degli uffici di segreteria risponde alle mie esigenze</c:v>
                  </c:pt>
                </c:lvl>
              </c:multiLvlStrCache>
            </c:multiLvlStrRef>
          </c:cat>
          <c:val>
            <c:numRef>
              <c:f>Foglio1!$B$41:$E$41</c:f>
              <c:numCache>
                <c:formatCode>General</c:formatCode>
                <c:ptCount val="4"/>
                <c:pt idx="0">
                  <c:v>22</c:v>
                </c:pt>
                <c:pt idx="1">
                  <c:v>8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</c:ser>
        <c:axId val="77074816"/>
        <c:axId val="77076352"/>
      </c:barChart>
      <c:catAx>
        <c:axId val="770748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7076352"/>
        <c:crosses val="autoZero"/>
        <c:auto val="1"/>
        <c:lblAlgn val="ctr"/>
        <c:lblOffset val="100"/>
      </c:catAx>
      <c:valAx>
        <c:axId val="77076352"/>
        <c:scaling>
          <c:orientation val="minMax"/>
          <c:max val="41"/>
          <c:min val="0"/>
        </c:scaling>
        <c:axPos val="l"/>
        <c:majorGridlines/>
        <c:numFmt formatCode="General" sourceLinked="1"/>
        <c:majorTickMark val="none"/>
        <c:tickLblPos val="nextTo"/>
        <c:crossAx val="77074816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 sz="1800" b="1" i="0" u="none" strike="noStrike" baseline="0">
                <a:effectLst/>
              </a:rPr>
              <a:t>D) UFFICI</a:t>
            </a:r>
            <a:r>
              <a:rPr lang="it-IT" sz="1800" b="1" i="0" u="none" strike="noStrike" baseline="0"/>
              <a:t> </a:t>
            </a:r>
            <a:endParaRPr lang="it-IT"/>
          </a:p>
        </c:rich>
      </c:tx>
      <c:layout/>
      <c:spPr>
        <a:solidFill>
          <a:srgbClr val="00FF00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30000">
                  <a:srgbClr val="00B050"/>
                </a:gs>
                <a:gs pos="13000">
                  <a:srgbClr val="F8B049"/>
                </a:gs>
                <a:gs pos="21001">
                  <a:srgbClr val="F8B049"/>
                </a:gs>
                <a:gs pos="63000">
                  <a:srgbClr val="FEE7F2"/>
                </a:gs>
                <a:gs pos="67000">
                  <a:srgbClr val="F952A0"/>
                </a:gs>
                <a:gs pos="69000">
                  <a:srgbClr val="C50849"/>
                </a:gs>
                <a:gs pos="82001">
                  <a:srgbClr val="B43E85"/>
                </a:gs>
                <a:gs pos="100000">
                  <a:srgbClr val="F8B049"/>
                </a:gs>
              </a:gsLst>
              <a:path path="circle">
                <a:fillToRect t="100000" r="100000"/>
              </a:path>
            </a:gradFill>
          </c:spPr>
          <c:dLbls>
            <c:showVal val="1"/>
          </c:dLbls>
          <c:cat>
            <c:multiLvlStrRef>
              <c:f>Foglio1!$B$42:$E$43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In segreteria mi danno informazioni chiare e soddisfacenti     </c:v>
                  </c:pt>
                </c:lvl>
              </c:multiLvlStrCache>
            </c:multiLvlStrRef>
          </c:cat>
          <c:val>
            <c:numRef>
              <c:f>Foglio1!$B$44:$E$44</c:f>
              <c:numCache>
                <c:formatCode>General</c:formatCode>
                <c:ptCount val="4"/>
                <c:pt idx="0">
                  <c:v>23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</c:ser>
        <c:axId val="77113216"/>
        <c:axId val="77114752"/>
      </c:barChart>
      <c:catAx>
        <c:axId val="771132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7114752"/>
        <c:crosses val="autoZero"/>
        <c:auto val="1"/>
        <c:lblAlgn val="ctr"/>
        <c:lblOffset val="100"/>
      </c:catAx>
      <c:valAx>
        <c:axId val="77114752"/>
        <c:scaling>
          <c:orientation val="minMax"/>
          <c:max val="41"/>
          <c:min val="0"/>
        </c:scaling>
        <c:axPos val="l"/>
        <c:majorGridlines/>
        <c:numFmt formatCode="General" sourceLinked="1"/>
        <c:majorTickMark val="none"/>
        <c:tickLblPos val="nextTo"/>
        <c:crossAx val="77113216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 sz="1800" b="1" i="0" u="none" strike="noStrike" baseline="0">
                <a:effectLst/>
              </a:rPr>
              <a:t>D) UFFICI</a:t>
            </a:r>
            <a:r>
              <a:rPr lang="it-IT" sz="1800" b="1" i="0" u="none" strike="noStrike" baseline="0"/>
              <a:t> </a:t>
            </a:r>
            <a:endParaRPr lang="it-IT"/>
          </a:p>
        </c:rich>
      </c:tx>
      <c:layout/>
      <c:spPr>
        <a:solidFill>
          <a:srgbClr val="00FF00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30000">
                  <a:srgbClr val="00B050"/>
                </a:gs>
                <a:gs pos="13000">
                  <a:srgbClr val="F8B049"/>
                </a:gs>
                <a:gs pos="21001">
                  <a:srgbClr val="F8B049"/>
                </a:gs>
                <a:gs pos="63000">
                  <a:srgbClr val="FEE7F2"/>
                </a:gs>
                <a:gs pos="67000">
                  <a:srgbClr val="F952A0"/>
                </a:gs>
                <a:gs pos="69000">
                  <a:srgbClr val="C50849"/>
                </a:gs>
                <a:gs pos="82001">
                  <a:srgbClr val="B43E85"/>
                </a:gs>
                <a:gs pos="100000">
                  <a:srgbClr val="F8B049"/>
                </a:gs>
              </a:gsLst>
              <a:path path="circle">
                <a:fillToRect t="100000" r="100000"/>
              </a:path>
            </a:gradFill>
          </c:spPr>
          <c:dLbls>
            <c:showVal val="1"/>
          </c:dLbls>
          <c:cat>
            <c:multiLvlStrRef>
              <c:f>Foglio1!$B$45:$E$46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La modulistica proposta è chiara e di facile compilazione</c:v>
                  </c:pt>
                </c:lvl>
              </c:multiLvlStrCache>
            </c:multiLvlStrRef>
          </c:cat>
          <c:val>
            <c:numRef>
              <c:f>Foglio1!$B$47:$E$47</c:f>
              <c:numCache>
                <c:formatCode>General</c:formatCode>
                <c:ptCount val="4"/>
                <c:pt idx="0">
                  <c:v>32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axId val="77126656"/>
        <c:axId val="79160064"/>
      </c:barChart>
      <c:catAx>
        <c:axId val="7712665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9160064"/>
        <c:crosses val="autoZero"/>
        <c:auto val="1"/>
        <c:lblAlgn val="ctr"/>
        <c:lblOffset val="100"/>
      </c:catAx>
      <c:valAx>
        <c:axId val="79160064"/>
        <c:scaling>
          <c:orientation val="minMax"/>
          <c:max val="41"/>
          <c:min val="0"/>
        </c:scaling>
        <c:axPos val="l"/>
        <c:majorGridlines/>
        <c:numFmt formatCode="General" sourceLinked="1"/>
        <c:majorTickMark val="none"/>
        <c:tickLblPos val="nextTo"/>
        <c:crossAx val="77126656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 sz="1800" b="1" i="0" u="none" strike="noStrike" baseline="0">
                <a:effectLst/>
              </a:rPr>
              <a:t>D) UFFICI</a:t>
            </a:r>
            <a:r>
              <a:rPr lang="it-IT" sz="1800" b="1" i="0" u="none" strike="noStrike" baseline="0"/>
              <a:t> </a:t>
            </a:r>
            <a:endParaRPr lang="it-IT"/>
          </a:p>
        </c:rich>
      </c:tx>
      <c:layout/>
      <c:spPr>
        <a:solidFill>
          <a:srgbClr val="00FF00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 flip="none" rotWithShape="1">
              <a:gsLst>
                <a:gs pos="30000">
                  <a:srgbClr val="00B050">
                    <a:alpha val="41000"/>
                  </a:srgbClr>
                </a:gs>
                <a:gs pos="13000">
                  <a:srgbClr val="F8B049"/>
                </a:gs>
                <a:gs pos="21001">
                  <a:srgbClr val="F8B049"/>
                </a:gs>
                <a:gs pos="15000">
                  <a:srgbClr val="92D050">
                    <a:alpha val="51000"/>
                  </a:srgbClr>
                </a:gs>
                <a:gs pos="63000">
                  <a:srgbClr val="FEE7F2"/>
                </a:gs>
                <a:gs pos="67000">
                  <a:srgbClr val="F952A0"/>
                </a:gs>
                <a:gs pos="69000">
                  <a:srgbClr val="C50849"/>
                </a:gs>
                <a:gs pos="82001">
                  <a:srgbClr val="B43E85"/>
                </a:gs>
                <a:gs pos="100000">
                  <a:srgbClr val="F8B049"/>
                </a:gs>
              </a:gsLst>
              <a:path path="circle">
                <a:fillToRect t="100000" r="100000"/>
              </a:path>
              <a:tileRect l="-100000" b="-100000"/>
            </a:gradFill>
          </c:spPr>
          <c:dLbls>
            <c:showVal val="1"/>
          </c:dLbls>
          <c:cat>
            <c:multiLvlStrRef>
              <c:f>Foglio1!$B$48:$E$49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Il Dirigente Scolastico è disponibile e collaborativo</c:v>
                  </c:pt>
                </c:lvl>
              </c:multiLvlStrCache>
            </c:multiLvlStrRef>
          </c:cat>
          <c:val>
            <c:numRef>
              <c:f>Foglio1!$B$50:$E$50</c:f>
              <c:numCache>
                <c:formatCode>General</c:formatCode>
                <c:ptCount val="4"/>
                <c:pt idx="0">
                  <c:v>12</c:v>
                </c:pt>
                <c:pt idx="1">
                  <c:v>3</c:v>
                </c:pt>
                <c:pt idx="3">
                  <c:v>9</c:v>
                </c:pt>
              </c:numCache>
            </c:numRef>
          </c:val>
        </c:ser>
        <c:axId val="79262080"/>
        <c:axId val="79263616"/>
      </c:barChart>
      <c:catAx>
        <c:axId val="792620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9263616"/>
        <c:crosses val="autoZero"/>
        <c:auto val="1"/>
        <c:lblAlgn val="ctr"/>
        <c:lblOffset val="100"/>
      </c:catAx>
      <c:valAx>
        <c:axId val="79263616"/>
        <c:scaling>
          <c:orientation val="minMax"/>
          <c:max val="41"/>
          <c:min val="0"/>
        </c:scaling>
        <c:axPos val="l"/>
        <c:majorGridlines/>
        <c:numFmt formatCode="General" sourceLinked="1"/>
        <c:majorTickMark val="none"/>
        <c:tickLblPos val="nextTo"/>
        <c:crossAx val="79262080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 sz="1800" b="1" i="0" u="none" strike="noStrike" baseline="0">
                <a:effectLst/>
              </a:rPr>
              <a:t>D) UFFICI</a:t>
            </a:r>
            <a:r>
              <a:rPr lang="it-IT" sz="1800" b="1" i="0" u="none" strike="noStrike" baseline="0"/>
              <a:t> </a:t>
            </a:r>
            <a:endParaRPr lang="it-IT"/>
          </a:p>
        </c:rich>
      </c:tx>
      <c:layout/>
      <c:spPr>
        <a:solidFill>
          <a:srgbClr val="00FF00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30000">
                  <a:srgbClr val="00B050">
                    <a:alpha val="41000"/>
                  </a:srgbClr>
                </a:gs>
                <a:gs pos="13000">
                  <a:srgbClr val="F8B049"/>
                </a:gs>
                <a:gs pos="21001">
                  <a:srgbClr val="F8B049"/>
                </a:gs>
                <a:gs pos="15000">
                  <a:srgbClr val="92D050">
                    <a:alpha val="51000"/>
                  </a:srgbClr>
                </a:gs>
                <a:gs pos="63000">
                  <a:srgbClr val="FEE7F2"/>
                </a:gs>
                <a:gs pos="67000">
                  <a:srgbClr val="F952A0"/>
                </a:gs>
                <a:gs pos="69000">
                  <a:srgbClr val="C50849"/>
                </a:gs>
                <a:gs pos="82001">
                  <a:srgbClr val="B43E85"/>
                </a:gs>
                <a:gs pos="100000">
                  <a:srgbClr val="F8B049"/>
                </a:gs>
              </a:gsLst>
              <a:path path="circle">
                <a:fillToRect t="100000" r="100000"/>
              </a:path>
            </a:gradFill>
          </c:spPr>
          <c:dLbls>
            <c:showVal val="1"/>
          </c:dLbls>
          <c:cat>
            <c:multiLvlStrRef>
              <c:f>Foglio1!$B$51:$E$52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L’orario e le modalità di ricevimento del Dirigente Scolastico sono adeguati</c:v>
                  </c:pt>
                </c:lvl>
              </c:multiLvlStrCache>
            </c:multiLvlStrRef>
          </c:cat>
          <c:val>
            <c:numRef>
              <c:f>Foglio1!$B$53:$E$53</c:f>
              <c:numCache>
                <c:formatCode>General</c:formatCode>
                <c:ptCount val="4"/>
                <c:pt idx="0">
                  <c:v>19</c:v>
                </c:pt>
                <c:pt idx="1">
                  <c:v>1</c:v>
                </c:pt>
                <c:pt idx="2">
                  <c:v>2</c:v>
                </c:pt>
                <c:pt idx="3">
                  <c:v>9</c:v>
                </c:pt>
              </c:numCache>
            </c:numRef>
          </c:val>
        </c:ser>
        <c:axId val="79402880"/>
        <c:axId val="79404416"/>
      </c:barChart>
      <c:catAx>
        <c:axId val="794028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9404416"/>
        <c:crosses val="autoZero"/>
        <c:auto val="1"/>
        <c:lblAlgn val="ctr"/>
        <c:lblOffset val="100"/>
      </c:catAx>
      <c:valAx>
        <c:axId val="79404416"/>
        <c:scaling>
          <c:orientation val="minMax"/>
          <c:max val="41"/>
          <c:min val="0"/>
        </c:scaling>
        <c:axPos val="l"/>
        <c:majorGridlines/>
        <c:numFmt formatCode="General" sourceLinked="1"/>
        <c:majorTickMark val="none"/>
        <c:tickLblPos val="nextTo"/>
        <c:crossAx val="79402880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QUESTIONARIO  </a:t>
            </a:r>
          </a:p>
        </c:rich>
      </c:tx>
      <c:layout/>
      <c:spPr>
        <a:solidFill>
          <a:srgbClr val="FF00FF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 flip="none" rotWithShape="1">
              <a:gsLst>
                <a:gs pos="79000">
                  <a:srgbClr val="FFFF00"/>
                </a:gs>
                <a:gs pos="16000">
                  <a:srgbClr val="00CCCC"/>
                </a:gs>
                <a:gs pos="47000">
                  <a:srgbClr val="9999FF"/>
                </a:gs>
                <a:gs pos="60001">
                  <a:srgbClr val="2E6792"/>
                </a:gs>
                <a:gs pos="71001">
                  <a:srgbClr val="3333CC"/>
                </a:gs>
                <a:gs pos="81000">
                  <a:srgbClr val="1170FF"/>
                </a:gs>
                <a:gs pos="100000">
                  <a:srgbClr val="006699"/>
                </a:gs>
                <a:gs pos="100000">
                  <a:srgbClr val="006699"/>
                </a:gs>
              </a:gsLst>
              <a:path path="circle">
                <a:fillToRect t="100000" r="100000"/>
              </a:path>
              <a:tileRect l="-100000" b="-100000"/>
            </a:gradFill>
          </c:spPr>
          <c:dLbls>
            <c:showVal val="1"/>
          </c:dLbls>
          <c:cat>
            <c:multiLvlStrRef>
              <c:f>Foglio1!$B$55:$E$56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Il questionario è di facile comprensione</c:v>
                  </c:pt>
                </c:lvl>
              </c:multiLvlStrCache>
            </c:multiLvlStrRef>
          </c:cat>
          <c:val>
            <c:numRef>
              <c:f>Foglio1!$B$57:$E$57</c:f>
              <c:numCache>
                <c:formatCode>General</c:formatCode>
                <c:ptCount val="4"/>
                <c:pt idx="0">
                  <c:v>37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axId val="79428608"/>
        <c:axId val="79442688"/>
      </c:barChart>
      <c:catAx>
        <c:axId val="794286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9442688"/>
        <c:crosses val="autoZero"/>
        <c:auto val="1"/>
        <c:lblAlgn val="ctr"/>
        <c:lblOffset val="100"/>
      </c:catAx>
      <c:valAx>
        <c:axId val="79442688"/>
        <c:scaling>
          <c:orientation val="minMax"/>
          <c:max val="41"/>
          <c:min val="0"/>
        </c:scaling>
        <c:axPos val="l"/>
        <c:majorGridlines/>
        <c:numFmt formatCode="General" sourceLinked="1"/>
        <c:majorTickMark val="none"/>
        <c:tickLblPos val="nextTo"/>
        <c:crossAx val="79428608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 sz="1800" b="1" i="0" u="none" strike="noStrike" baseline="0">
                <a:effectLst/>
              </a:rPr>
              <a:t>QUESTIONARIO</a:t>
            </a:r>
            <a:endParaRPr lang="it-IT"/>
          </a:p>
        </c:rich>
      </c:tx>
      <c:layout/>
      <c:spPr>
        <a:solidFill>
          <a:srgbClr val="FF00FF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79000">
                  <a:srgbClr val="FFFF00"/>
                </a:gs>
                <a:gs pos="16000">
                  <a:srgbClr val="00CCCC"/>
                </a:gs>
                <a:gs pos="47000">
                  <a:srgbClr val="9999FF"/>
                </a:gs>
                <a:gs pos="60001">
                  <a:srgbClr val="2E6792"/>
                </a:gs>
                <a:gs pos="71001">
                  <a:srgbClr val="3333CC"/>
                </a:gs>
                <a:gs pos="81000">
                  <a:srgbClr val="1170FF"/>
                </a:gs>
                <a:gs pos="100000">
                  <a:srgbClr val="006699"/>
                </a:gs>
                <a:gs pos="100000">
                  <a:srgbClr val="006699"/>
                </a:gs>
              </a:gsLst>
              <a:path path="circle">
                <a:fillToRect t="100000" r="100000"/>
              </a:path>
            </a:gradFill>
          </c:spPr>
          <c:dLbls>
            <c:showVal val="1"/>
          </c:dLbls>
          <c:cat>
            <c:multiLvlStrRef>
              <c:f>Foglio1!$B$58:$E$59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Il presente questionario è uno strumento utile per migliorare la qualità del servizio scolastico</c:v>
                  </c:pt>
                </c:lvl>
              </c:multiLvlStrCache>
            </c:multiLvlStrRef>
          </c:cat>
          <c:val>
            <c:numRef>
              <c:f>Foglio1!$B$60:$E$60</c:f>
              <c:numCache>
                <c:formatCode>General</c:formatCode>
                <c:ptCount val="4"/>
                <c:pt idx="0">
                  <c:v>26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</c:ser>
        <c:axId val="79528704"/>
        <c:axId val="79530240"/>
      </c:barChart>
      <c:catAx>
        <c:axId val="7952870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9530240"/>
        <c:crosses val="autoZero"/>
        <c:auto val="1"/>
        <c:lblAlgn val="ctr"/>
        <c:lblOffset val="100"/>
      </c:catAx>
      <c:valAx>
        <c:axId val="79530240"/>
        <c:scaling>
          <c:orientation val="minMax"/>
          <c:max val="41"/>
          <c:min val="0"/>
        </c:scaling>
        <c:axPos val="l"/>
        <c:majorGridlines/>
        <c:numFmt formatCode="General" sourceLinked="1"/>
        <c:majorTickMark val="none"/>
        <c:tickLblPos val="nextTo"/>
        <c:crossAx val="79528704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SCELTA</a:t>
            </a:r>
            <a:r>
              <a:rPr lang="it-IT" baseline="0"/>
              <a:t> SCUOLA</a:t>
            </a:r>
            <a:endParaRPr lang="it-IT"/>
          </a:p>
        </c:rich>
      </c:tx>
      <c:layout/>
      <c:spPr>
        <a:solidFill>
          <a:srgbClr val="FFCC66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 flip="none" rotWithShape="1">
              <a:gsLst>
                <a:gs pos="79000">
                  <a:srgbClr val="00FF00"/>
                </a:gs>
                <a:gs pos="16000">
                  <a:srgbClr val="00CCCC"/>
                </a:gs>
                <a:gs pos="47000">
                  <a:srgbClr val="9999FF"/>
                </a:gs>
                <a:gs pos="60001">
                  <a:srgbClr val="2E6792"/>
                </a:gs>
                <a:gs pos="71001">
                  <a:srgbClr val="3333CC"/>
                </a:gs>
                <a:gs pos="81000">
                  <a:srgbClr val="1170FF"/>
                </a:gs>
                <a:gs pos="100000">
                  <a:srgbClr val="006699"/>
                </a:gs>
                <a:gs pos="100000">
                  <a:srgbClr val="006699"/>
                </a:gs>
              </a:gsLst>
              <a:lin ang="2700000" scaled="1"/>
              <a:tileRect/>
            </a:gradFill>
            <a:ln w="47625">
              <a:solidFill>
                <a:srgbClr val="FFC000">
                  <a:alpha val="82000"/>
                </a:srgbClr>
              </a:solidFill>
              <a:bevel/>
            </a:ln>
          </c:spPr>
          <c:dLbls>
            <c:spPr>
              <a:ln>
                <a:noFill/>
              </a:ln>
            </c:spPr>
            <c:showVal val="1"/>
          </c:dLbls>
          <c:cat>
            <c:strRef>
              <c:f>Foglio1!$B$63:$E$63</c:f>
              <c:strCache>
                <c:ptCount val="4"/>
                <c:pt idx="0">
                  <c:v> Per la vicinanza a casa</c:v>
                </c:pt>
                <c:pt idx="1">
                  <c:v> Per l’offerta formativa</c:v>
                </c:pt>
                <c:pt idx="2">
                  <c:v> Per la preparazione che fornisce</c:v>
                </c:pt>
                <c:pt idx="3">
                  <c:v> Per i docenti che vi insegnano</c:v>
                </c:pt>
              </c:strCache>
            </c:strRef>
          </c:cat>
          <c:val>
            <c:numRef>
              <c:f>Foglio1!$B$64:$E$64</c:f>
              <c:numCache>
                <c:formatCode>General</c:formatCode>
                <c:ptCount val="4"/>
                <c:pt idx="0">
                  <c:v>25</c:v>
                </c:pt>
                <c:pt idx="1">
                  <c:v>7</c:v>
                </c:pt>
                <c:pt idx="2">
                  <c:v>5</c:v>
                </c:pt>
                <c:pt idx="3">
                  <c:v>8</c:v>
                </c:pt>
              </c:numCache>
            </c:numRef>
          </c:val>
        </c:ser>
        <c:axId val="79558912"/>
        <c:axId val="79642624"/>
      </c:barChart>
      <c:catAx>
        <c:axId val="795589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400" b="1"/>
            </a:pPr>
            <a:endParaRPr lang="it-IT"/>
          </a:p>
        </c:txPr>
        <c:crossAx val="79642624"/>
        <c:crosses val="autoZero"/>
        <c:auto val="1"/>
        <c:lblAlgn val="ctr"/>
        <c:lblOffset val="100"/>
      </c:catAx>
      <c:valAx>
        <c:axId val="79642624"/>
        <c:scaling>
          <c:orientation val="minMax"/>
          <c:max val="41"/>
          <c:min val="0"/>
        </c:scaling>
        <c:axPos val="l"/>
        <c:majorGridlines/>
        <c:numFmt formatCode="General" sourceLinked="1"/>
        <c:majorTickMark val="none"/>
        <c:tickLblPos val="nextTo"/>
        <c:crossAx val="79558912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A)</a:t>
            </a:r>
            <a:r>
              <a:rPr lang="it-IT" baseline="0"/>
              <a:t> DIDATTICA</a:t>
            </a:r>
            <a:endParaRPr lang="it-IT"/>
          </a:p>
        </c:rich>
      </c:tx>
      <c:layout/>
      <c:spPr>
        <a:solidFill>
          <a:srgbClr val="FFFF00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0">
                  <a:srgbClr val="3399FF"/>
                </a:gs>
                <a:gs pos="16000">
                  <a:srgbClr val="00CCCC"/>
                </a:gs>
                <a:gs pos="47000">
                  <a:srgbClr val="9999FF"/>
                </a:gs>
                <a:gs pos="60001">
                  <a:srgbClr val="2E6792"/>
                </a:gs>
                <a:gs pos="71001">
                  <a:srgbClr val="3333CC"/>
                </a:gs>
                <a:gs pos="81000">
                  <a:srgbClr val="1170FF"/>
                </a:gs>
                <a:gs pos="100000">
                  <a:srgbClr val="006699"/>
                </a:gs>
              </a:gsLst>
              <a:lin ang="5400000" scaled="0"/>
            </a:gradFill>
          </c:spPr>
          <c:dLbls>
            <c:showVal val="1"/>
          </c:dLbls>
          <c:cat>
            <c:multiLvlStrRef>
              <c:f>Foglio1!$B$6:$E$7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La scuola ha influito posivamente sulla crescita di mio fglio/a ( autonomia,linguaggio,relazione…).</c:v>
                  </c:pt>
                </c:lvl>
              </c:multiLvlStrCache>
            </c:multiLvlStrRef>
          </c:cat>
          <c:val>
            <c:numRef>
              <c:f>Foglio1!$B$8:$E$8</c:f>
              <c:numCache>
                <c:formatCode>General</c:formatCode>
                <c:ptCount val="4"/>
                <c:pt idx="0">
                  <c:v>31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axId val="70886144"/>
        <c:axId val="70887680"/>
      </c:barChart>
      <c:catAx>
        <c:axId val="7088614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0887680"/>
        <c:crosses val="autoZero"/>
        <c:auto val="1"/>
        <c:lblAlgn val="ctr"/>
        <c:lblOffset val="100"/>
      </c:catAx>
      <c:valAx>
        <c:axId val="70887680"/>
        <c:scaling>
          <c:orientation val="minMax"/>
          <c:max val="41"/>
          <c:min val="0"/>
        </c:scaling>
        <c:axPos val="l"/>
        <c:majorGridlines/>
        <c:numFmt formatCode="General" sourceLinked="1"/>
        <c:majorTickMark val="none"/>
        <c:tickLblPos val="nextTo"/>
        <c:crossAx val="70886144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A) DIDATTICA</a:t>
            </a:r>
          </a:p>
        </c:rich>
      </c:tx>
      <c:layout/>
      <c:spPr>
        <a:solidFill>
          <a:srgbClr val="FFFF00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0">
                  <a:srgbClr val="3399FF"/>
                </a:gs>
                <a:gs pos="16000">
                  <a:srgbClr val="00CCCC"/>
                </a:gs>
                <a:gs pos="47000">
                  <a:srgbClr val="9999FF"/>
                </a:gs>
                <a:gs pos="60001">
                  <a:srgbClr val="2E6792"/>
                </a:gs>
                <a:gs pos="71001">
                  <a:srgbClr val="3333CC"/>
                </a:gs>
                <a:gs pos="81000">
                  <a:srgbClr val="1170FF"/>
                </a:gs>
                <a:gs pos="100000">
                  <a:srgbClr val="006699"/>
                </a:gs>
              </a:gsLst>
              <a:lin ang="5400000" scaled="0"/>
            </a:gradFill>
          </c:spPr>
          <c:dLbls>
            <c:showVal val="1"/>
          </c:dLbls>
          <c:cat>
            <c:multiLvlStrRef>
              <c:f>Foglio1!$B$9:$E$10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L'organizzazione scolastica è positiva</c:v>
                  </c:pt>
                </c:lvl>
              </c:multiLvlStrCache>
            </c:multiLvlStrRef>
          </c:cat>
          <c:val>
            <c:numRef>
              <c:f>Foglio1!$B$11:$E$11</c:f>
              <c:numCache>
                <c:formatCode>General</c:formatCode>
                <c:ptCount val="4"/>
                <c:pt idx="0">
                  <c:v>25</c:v>
                </c:pt>
                <c:pt idx="1">
                  <c:v>11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axId val="76437760"/>
        <c:axId val="76443648"/>
      </c:barChart>
      <c:catAx>
        <c:axId val="764377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>
                <a:latin typeface="+mn-lt"/>
              </a:defRPr>
            </a:pPr>
            <a:endParaRPr lang="it-IT"/>
          </a:p>
        </c:txPr>
        <c:crossAx val="76443648"/>
        <c:crosses val="autoZero"/>
        <c:auto val="1"/>
        <c:lblAlgn val="ctr"/>
        <c:lblOffset val="100"/>
      </c:catAx>
      <c:valAx>
        <c:axId val="76443648"/>
        <c:scaling>
          <c:orientation val="minMax"/>
          <c:max val="41"/>
          <c:min val="0"/>
        </c:scaling>
        <c:axPos val="l"/>
        <c:majorGridlines/>
        <c:numFmt formatCode="General" sourceLinked="1"/>
        <c:tickLblPos val="nextTo"/>
        <c:crossAx val="76437760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A) DIDATTICA</a:t>
            </a:r>
          </a:p>
        </c:rich>
      </c:tx>
      <c:layout/>
      <c:spPr>
        <a:solidFill>
          <a:srgbClr val="FFFF00"/>
        </a:solidFill>
      </c:spPr>
    </c:title>
    <c:plotArea>
      <c:layout>
        <c:manualLayout>
          <c:layoutTarget val="inner"/>
          <c:xMode val="edge"/>
          <c:yMode val="edge"/>
          <c:x val="3.0205231618913423E-2"/>
          <c:y val="2.2755777355561217E-2"/>
          <c:w val="0.95463414718846984"/>
          <c:h val="0.83878771456501322"/>
        </c:manualLayout>
      </c:layout>
      <c:barChart>
        <c:barDir val="col"/>
        <c:grouping val="clustered"/>
        <c:ser>
          <c:idx val="0"/>
          <c:order val="0"/>
          <c:spPr>
            <a:gradFill>
              <a:gsLst>
                <a:gs pos="0">
                  <a:srgbClr val="3399FF"/>
                </a:gs>
                <a:gs pos="16000">
                  <a:srgbClr val="00CCCC"/>
                </a:gs>
                <a:gs pos="47000">
                  <a:srgbClr val="9999FF"/>
                </a:gs>
                <a:gs pos="60001">
                  <a:srgbClr val="2E6792"/>
                </a:gs>
                <a:gs pos="71001">
                  <a:srgbClr val="3333CC"/>
                </a:gs>
                <a:gs pos="81000">
                  <a:srgbClr val="1170FF"/>
                </a:gs>
                <a:gs pos="100000">
                  <a:srgbClr val="006699"/>
                </a:gs>
              </a:gsLst>
              <a:lin ang="5400000" scaled="0"/>
            </a:gradFill>
          </c:spPr>
          <c:dLbls>
            <c:showVal val="1"/>
          </c:dLbls>
          <c:cat>
            <c:multiLvlStrRef>
              <c:f>Foglio1!$B$12:$E$13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Gli insegnanti fanno capire i punti di forza e di debolezza di mio figlio</c:v>
                  </c:pt>
                </c:lvl>
              </c:multiLvlStrCache>
            </c:multiLvlStrRef>
          </c:cat>
          <c:val>
            <c:numRef>
              <c:f>Foglio1!$B$14:$E$14</c:f>
              <c:numCache>
                <c:formatCode>General</c:formatCode>
                <c:ptCount val="4"/>
                <c:pt idx="0">
                  <c:v>27</c:v>
                </c:pt>
                <c:pt idx="1">
                  <c:v>7</c:v>
                </c:pt>
                <c:pt idx="2">
                  <c:v>12</c:v>
                </c:pt>
                <c:pt idx="3">
                  <c:v>1</c:v>
                </c:pt>
              </c:numCache>
            </c:numRef>
          </c:val>
        </c:ser>
        <c:axId val="76517376"/>
        <c:axId val="76518912"/>
      </c:barChart>
      <c:catAx>
        <c:axId val="765173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518912"/>
        <c:crosses val="autoZero"/>
        <c:auto val="1"/>
        <c:lblAlgn val="ctr"/>
        <c:lblOffset val="100"/>
      </c:catAx>
      <c:valAx>
        <c:axId val="76518912"/>
        <c:scaling>
          <c:orientation val="minMax"/>
          <c:max val="41"/>
          <c:min val="0"/>
        </c:scaling>
        <c:axPos val="l"/>
        <c:majorGridlines/>
        <c:numFmt formatCode="General" sourceLinked="1"/>
        <c:tickLblPos val="nextTo"/>
        <c:crossAx val="76517376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B) RAPPORTI</a:t>
            </a:r>
            <a:r>
              <a:rPr lang="it-IT" baseline="0"/>
              <a:t> SCUOLA FAMIGLIA</a:t>
            </a:r>
            <a:endParaRPr lang="it-IT"/>
          </a:p>
        </c:rich>
      </c:tx>
      <c:layout/>
      <c:spPr>
        <a:solidFill>
          <a:srgbClr val="CCFFCC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 flip="none" rotWithShape="1">
              <a:gsLst>
                <a:gs pos="0">
                  <a:srgbClr val="FFFF00"/>
                </a:gs>
                <a:gs pos="13000">
                  <a:srgbClr val="F8B049"/>
                </a:gs>
                <a:gs pos="21001">
                  <a:srgbClr val="F8B049"/>
                </a:gs>
                <a:gs pos="63000">
                  <a:srgbClr val="FEE7F2"/>
                </a:gs>
                <a:gs pos="67000">
                  <a:srgbClr val="F952A0"/>
                </a:gs>
                <a:gs pos="69000">
                  <a:srgbClr val="C50849"/>
                </a:gs>
                <a:gs pos="82001">
                  <a:srgbClr val="B43E85"/>
                </a:gs>
                <a:gs pos="100000">
                  <a:srgbClr val="F8B049"/>
                </a:gs>
              </a:gsLst>
              <a:path path="circle">
                <a:fillToRect l="100000" t="100000"/>
              </a:path>
              <a:tileRect r="-100000" b="-100000"/>
            </a:gradFill>
          </c:spPr>
          <c:dLbls>
            <c:showVal val="1"/>
          </c:dLbls>
          <c:cat>
            <c:multiLvlStrRef>
              <c:f>Foglio1!$B$16:$E$17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Durante i colloqui con gli insegnanti mi sono sentito/a a mio agio.</c:v>
                  </c:pt>
                </c:lvl>
              </c:multiLvlStrCache>
            </c:multiLvlStrRef>
          </c:cat>
          <c:val>
            <c:numRef>
              <c:f>Foglio1!$B$18:$E$18</c:f>
              <c:numCache>
                <c:formatCode>General</c:formatCode>
                <c:ptCount val="4"/>
                <c:pt idx="0">
                  <c:v>32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axId val="76555392"/>
        <c:axId val="76556928"/>
      </c:barChart>
      <c:catAx>
        <c:axId val="765553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556928"/>
        <c:crosses val="autoZero"/>
        <c:auto val="1"/>
        <c:lblAlgn val="ctr"/>
        <c:lblOffset val="100"/>
      </c:catAx>
      <c:valAx>
        <c:axId val="76556928"/>
        <c:scaling>
          <c:orientation val="minMax"/>
          <c:max val="41"/>
          <c:min val="0"/>
        </c:scaling>
        <c:axPos val="l"/>
        <c:majorGridlines/>
        <c:numFmt formatCode="General" sourceLinked="1"/>
        <c:majorTickMark val="none"/>
        <c:tickLblPos val="nextTo"/>
        <c:crossAx val="76555392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B) RAPPORTI SCUOLA FAMIGLIA</a:t>
            </a:r>
            <a:endParaRPr lang="it-IT">
              <a:effectLst/>
            </a:endParaRPr>
          </a:p>
        </c:rich>
      </c:tx>
      <c:layout/>
      <c:spPr>
        <a:solidFill>
          <a:srgbClr val="CCFFCC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 flip="none" rotWithShape="1">
              <a:gsLst>
                <a:gs pos="0">
                  <a:srgbClr val="FFFF00"/>
                </a:gs>
                <a:gs pos="17999">
                  <a:srgbClr val="99CCFF"/>
                </a:gs>
                <a:gs pos="36000">
                  <a:srgbClr val="9966FF"/>
                </a:gs>
                <a:gs pos="61000">
                  <a:srgbClr val="CC99FF"/>
                </a:gs>
                <a:gs pos="82001">
                  <a:srgbClr val="99CCFF"/>
                </a:gs>
                <a:gs pos="100000">
                  <a:srgbClr val="CCCCFF"/>
                </a:gs>
                <a:gs pos="100000">
                  <a:srgbClr val="CCCCFF"/>
                </a:gs>
              </a:gsLst>
              <a:path path="rect">
                <a:fillToRect l="100000" t="100000"/>
              </a:path>
              <a:tileRect r="-100000" b="-100000"/>
            </a:gradFill>
          </c:spPr>
          <c:dLbls>
            <c:showVal val="1"/>
          </c:dLbls>
          <c:cat>
            <c:multiLvlStrRef>
              <c:f>Foglio1!$B$19:$E$20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Gli incontri sono ben strutturati e organizzati</c:v>
                  </c:pt>
                </c:lvl>
              </c:multiLvlStrCache>
            </c:multiLvlStrRef>
          </c:cat>
          <c:val>
            <c:numRef>
              <c:f>Foglio1!$B$21:$E$21</c:f>
              <c:numCache>
                <c:formatCode>General</c:formatCode>
                <c:ptCount val="4"/>
                <c:pt idx="0">
                  <c:v>24</c:v>
                </c:pt>
                <c:pt idx="1">
                  <c:v>11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</c:ser>
        <c:axId val="76638848"/>
        <c:axId val="76648832"/>
      </c:barChart>
      <c:catAx>
        <c:axId val="7663884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648832"/>
        <c:crosses val="autoZero"/>
        <c:auto val="1"/>
        <c:lblAlgn val="ctr"/>
        <c:lblOffset val="100"/>
      </c:catAx>
      <c:valAx>
        <c:axId val="76648832"/>
        <c:scaling>
          <c:orientation val="minMax"/>
          <c:max val="41"/>
          <c:min val="0"/>
        </c:scaling>
        <c:axPos val="l"/>
        <c:majorGridlines/>
        <c:numFmt formatCode="General" sourceLinked="1"/>
        <c:majorTickMark val="none"/>
        <c:tickLblPos val="nextTo"/>
        <c:crossAx val="76638848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B) RAPPORTI SCUOLA FAMIGLIA</a:t>
            </a:r>
            <a:endParaRPr lang="it-IT">
              <a:effectLst/>
            </a:endParaRPr>
          </a:p>
        </c:rich>
      </c:tx>
      <c:layout/>
      <c:spPr>
        <a:solidFill>
          <a:srgbClr val="CCFFCC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0">
                  <a:srgbClr val="FBEAC7"/>
                </a:gs>
                <a:gs pos="17999">
                  <a:srgbClr val="FEE7F2"/>
                </a:gs>
                <a:gs pos="36000">
                  <a:srgbClr val="FAC77D"/>
                </a:gs>
                <a:gs pos="61000">
                  <a:srgbClr val="FBA97D"/>
                </a:gs>
                <a:gs pos="82001">
                  <a:srgbClr val="FBD49C"/>
                </a:gs>
                <a:gs pos="100000">
                  <a:srgbClr val="FEE7F2"/>
                </a:gs>
              </a:gsLst>
              <a:path path="circle">
                <a:fillToRect l="50000" t="50000" r="50000" b="50000"/>
              </a:path>
            </a:gradFill>
          </c:spPr>
          <c:dLbls>
            <c:showVal val="1"/>
          </c:dLbls>
          <c:cat>
            <c:multiLvlStrRef>
              <c:f>Foglio1!$B$22:$E$23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Le informazioni sulle attività didattiche ed educative della classe sono sufficienti</c:v>
                  </c:pt>
                </c:lvl>
              </c:multiLvlStrCache>
            </c:multiLvlStrRef>
          </c:cat>
          <c:val>
            <c:numRef>
              <c:f>Foglio1!$B$24:$E$24</c:f>
              <c:numCache>
                <c:formatCode>General</c:formatCode>
                <c:ptCount val="4"/>
                <c:pt idx="0">
                  <c:v>21</c:v>
                </c:pt>
                <c:pt idx="1">
                  <c:v>12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</c:ser>
        <c:axId val="76673408"/>
        <c:axId val="76674944"/>
      </c:barChart>
      <c:catAx>
        <c:axId val="766734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674944"/>
        <c:crosses val="autoZero"/>
        <c:auto val="1"/>
        <c:lblAlgn val="ctr"/>
        <c:lblOffset val="100"/>
      </c:catAx>
      <c:valAx>
        <c:axId val="76674944"/>
        <c:scaling>
          <c:orientation val="minMax"/>
          <c:max val="41"/>
          <c:min val="0"/>
        </c:scaling>
        <c:axPos val="l"/>
        <c:majorGridlines/>
        <c:numFmt formatCode="General" sourceLinked="1"/>
        <c:majorTickMark val="none"/>
        <c:tickLblPos val="nextTo"/>
        <c:crossAx val="76673408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 algn="ctr" rtl="0">
              <a:defRPr/>
            </a:pPr>
            <a:r>
              <a:rPr lang="it-IT"/>
              <a:t>B) RAPPORTI SCUOLA FAMIGLIA</a:t>
            </a:r>
          </a:p>
        </c:rich>
      </c:tx>
      <c:layout/>
      <c:spPr>
        <a:solidFill>
          <a:srgbClr val="CCFFCC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 flip="none" rotWithShape="1">
              <a:gsLst>
                <a:gs pos="18000">
                  <a:srgbClr val="FFFF00">
                    <a:alpha val="61000"/>
                  </a:srgbClr>
                </a:gs>
                <a:gs pos="13000">
                  <a:srgbClr val="F8B049"/>
                </a:gs>
                <a:gs pos="21001">
                  <a:srgbClr val="F8B049"/>
                </a:gs>
                <a:gs pos="63000">
                  <a:srgbClr val="FEE7F2"/>
                </a:gs>
                <a:gs pos="67000">
                  <a:srgbClr val="F952A0"/>
                </a:gs>
                <a:gs pos="69000">
                  <a:srgbClr val="C50849"/>
                </a:gs>
                <a:gs pos="82001">
                  <a:srgbClr val="B43E85"/>
                </a:gs>
                <a:gs pos="100000">
                  <a:srgbClr val="F8B049"/>
                </a:gs>
              </a:gsLst>
              <a:lin ang="2400000" scaled="0"/>
              <a:tileRect/>
            </a:gradFill>
          </c:spPr>
          <c:dLbls>
            <c:showVal val="1"/>
          </c:dLbls>
          <c:cat>
            <c:multiLvlStrRef>
              <c:f>Foglio1!$B$25:$E$26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La scuola mi informa sulle iniziative che attua </c:v>
                  </c:pt>
                </c:lvl>
              </c:multiLvlStrCache>
            </c:multiLvlStrRef>
          </c:cat>
          <c:val>
            <c:numRef>
              <c:f>Foglio1!$B$27:$E$27</c:f>
              <c:numCache>
                <c:formatCode>General</c:formatCode>
                <c:ptCount val="4"/>
                <c:pt idx="0">
                  <c:v>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axId val="76810112"/>
        <c:axId val="76811648"/>
      </c:barChart>
      <c:catAx>
        <c:axId val="76810112"/>
        <c:scaling>
          <c:orientation val="minMax"/>
        </c:scaling>
        <c:axPos val="b"/>
        <c:majorTickMark val="none"/>
        <c:tickLblPos val="nextTo"/>
        <c:crossAx val="76811648"/>
        <c:crosses val="autoZero"/>
        <c:auto val="1"/>
        <c:lblAlgn val="ctr"/>
        <c:lblOffset val="100"/>
      </c:catAx>
      <c:valAx>
        <c:axId val="76811648"/>
        <c:scaling>
          <c:orientation val="minMax"/>
          <c:max val="41"/>
          <c:min val="0"/>
        </c:scaling>
        <c:axPos val="l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b="0"/>
            </a:pPr>
            <a:endParaRPr lang="it-IT"/>
          </a:p>
        </c:txPr>
        <c:crossAx val="76810112"/>
        <c:crosses val="autoZero"/>
        <c:crossBetween val="between"/>
        <c:majorUnit val="5"/>
        <c:minorUnit val="1"/>
      </c:valAx>
    </c:plotArea>
    <c:plotVisOnly val="1"/>
    <c:dispBlanksAs val="gap"/>
  </c:chart>
  <c:txPr>
    <a:bodyPr/>
    <a:lstStyle/>
    <a:p>
      <a:pPr>
        <a:defRPr sz="1200" b="1"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B) RAPPORTI SCUOLA FAMIGLIA</a:t>
            </a:r>
            <a:endParaRPr lang="it-IT">
              <a:effectLst/>
            </a:endParaRPr>
          </a:p>
        </c:rich>
      </c:tx>
      <c:layout/>
      <c:spPr>
        <a:solidFill>
          <a:srgbClr val="CCFFCC"/>
        </a:solidFill>
      </c:spPr>
    </c:title>
    <c:plotArea>
      <c:layout/>
      <c:barChart>
        <c:barDir val="col"/>
        <c:grouping val="clustered"/>
        <c:ser>
          <c:idx val="0"/>
          <c:order val="0"/>
          <c:spPr>
            <a:gradFill flip="none" rotWithShape="1">
              <a:gsLst>
                <a:gs pos="0">
                  <a:srgbClr val="00B050"/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path path="rect">
                <a:fillToRect l="100000" t="100000"/>
              </a:path>
              <a:tileRect r="-100000" b="-100000"/>
            </a:gradFill>
          </c:spPr>
          <c:dLbls>
            <c:showVal val="1"/>
          </c:dLbls>
          <c:cat>
            <c:multiLvlStrRef>
              <c:f>Foglio1!$B$28:$E$29</c:f>
              <c:multiLvlStrCache>
                <c:ptCount val="4"/>
                <c:lvl>
                  <c:pt idx="0">
                    <c:v> Sono d’accordo</c:v>
                  </c:pt>
                  <c:pt idx="1">
                    <c:v> parzialmente d’accordo</c:v>
                  </c:pt>
                  <c:pt idx="2">
                    <c:v>Non sono d’accordo</c:v>
                  </c:pt>
                  <c:pt idx="3">
                    <c:v>Non so</c:v>
                  </c:pt>
                </c:lvl>
                <c:lvl>
                  <c:pt idx="0">
                    <c:v>La figura del rappresentante dei genitori è funzionale </c:v>
                  </c:pt>
                </c:lvl>
              </c:multiLvlStrCache>
            </c:multiLvlStrRef>
          </c:cat>
          <c:val>
            <c:numRef>
              <c:f>Foglio1!$B$30:$E$30</c:f>
              <c:numCache>
                <c:formatCode>General</c:formatCode>
                <c:ptCount val="4"/>
                <c:pt idx="0">
                  <c:v>22</c:v>
                </c:pt>
                <c:pt idx="1">
                  <c:v>8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axId val="76832128"/>
        <c:axId val="76874880"/>
      </c:barChart>
      <c:catAx>
        <c:axId val="7683212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874880"/>
        <c:crosses val="autoZero"/>
        <c:auto val="1"/>
        <c:lblAlgn val="ctr"/>
        <c:lblOffset val="100"/>
      </c:catAx>
      <c:valAx>
        <c:axId val="76874880"/>
        <c:scaling>
          <c:orientation val="minMax"/>
          <c:max val="41"/>
          <c:min val="0"/>
        </c:scaling>
        <c:axPos val="l"/>
        <c:majorGridlines/>
        <c:numFmt formatCode="General" sourceLinked="1"/>
        <c:majorTickMark val="none"/>
        <c:tickLblPos val="nextTo"/>
        <c:crossAx val="76832128"/>
        <c:crosses val="autoZero"/>
        <c:crossBetween val="between"/>
        <c:majorUnit val="5"/>
        <c:minorUnit val="1"/>
      </c:valAx>
    </c:plotArea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zoomScale="101"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rgb="FF0000FF"/>
  </sheetPr>
  <sheetViews>
    <sheetView zoomScale="101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rgb="FF0000FF"/>
  </sheetPr>
  <sheetViews>
    <sheetView zoomScale="101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rgb="FF00FF00"/>
  </sheetPr>
  <sheetViews>
    <sheetView zoomScale="101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rgb="FF00FF00"/>
  </sheetPr>
  <sheetViews>
    <sheetView zoomScale="101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rgb="FF00FF00"/>
  </sheetPr>
  <sheetViews>
    <sheetView zoomScale="101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rgb="FF00FF00"/>
  </sheetPr>
  <sheetViews>
    <sheetView zoomScale="101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rgb="FF00FF00"/>
  </sheetPr>
  <sheetViews>
    <sheetView zoomScale="101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rgb="FFFF00FF"/>
  </sheetPr>
  <sheetViews>
    <sheetView zoomScale="101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rgb="FFFF00FF"/>
  </sheetPr>
  <sheetViews>
    <sheetView zoomScale="101" workbookViewId="0" zoomToFit="1"/>
  </sheetViews>
  <pageMargins left="0.75" right="0.75" top="1" bottom="1" header="0.5" footer="0.5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rgb="FFFFCC66"/>
  </sheetPr>
  <sheetViews>
    <sheetView zoomScale="101" workbookViewId="0" zoomToFit="1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zoomScale="101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zoomScale="101" workbookViewId="0" zoomToFit="1"/>
  </sheetViews>
  <pageMargins left="0.75" right="0.75" top="1" bottom="1" header="0.5" footer="0.5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zoomScale="101"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CCFFCC"/>
  </sheetPr>
  <sheetViews>
    <sheetView zoomScale="101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CCFFCC"/>
  </sheetPr>
  <sheetViews>
    <sheetView zoomScale="101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CCFFCC"/>
  </sheetPr>
  <sheetViews>
    <sheetView zoomScale="101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CCFFCC"/>
  </sheetPr>
  <sheetViews>
    <sheetView zoomScale="101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rgb="FFCCFFCC"/>
  </sheetPr>
  <sheetViews>
    <sheetView zoomScale="101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-1"/>
    <xdr:ext cx="9214662" cy="5865891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14662" cy="562428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3"/>
  <sheetViews>
    <sheetView topLeftCell="A60" zoomScale="75" zoomScaleNormal="75" zoomScalePageLayoutView="75" workbookViewId="0">
      <selection activeCell="E65" sqref="E65"/>
    </sheetView>
  </sheetViews>
  <sheetFormatPr defaultColWidth="10.875" defaultRowHeight="22.5"/>
  <cols>
    <col min="1" max="1" width="11.5" style="7" customWidth="1"/>
    <col min="2" max="2" width="29.5" style="1" customWidth="1"/>
    <col min="3" max="3" width="33.125" style="1" customWidth="1"/>
    <col min="4" max="4" width="35" style="1" customWidth="1"/>
    <col min="5" max="5" width="30.625" style="1" customWidth="1"/>
    <col min="6" max="16384" width="10.875" style="1"/>
  </cols>
  <sheetData>
    <row r="1" spans="1:9" ht="45" customHeight="1">
      <c r="B1" s="33" t="s">
        <v>32</v>
      </c>
      <c r="C1" s="34"/>
      <c r="D1" s="34"/>
      <c r="E1" s="35"/>
      <c r="F1" s="14"/>
      <c r="G1" s="14"/>
      <c r="H1" s="14"/>
      <c r="I1" s="14"/>
    </row>
    <row r="2" spans="1:9" ht="50.1" customHeight="1">
      <c r="A2" s="15"/>
      <c r="B2" s="19" t="s">
        <v>5</v>
      </c>
      <c r="C2" s="20"/>
      <c r="D2" s="20"/>
      <c r="E2" s="21"/>
    </row>
    <row r="3" spans="1:9" ht="50.1" customHeight="1">
      <c r="A3" s="8">
        <v>1</v>
      </c>
      <c r="B3" s="28" t="s">
        <v>0</v>
      </c>
      <c r="C3" s="28"/>
      <c r="D3" s="28"/>
      <c r="E3" s="28"/>
    </row>
    <row r="4" spans="1:9" ht="57" customHeight="1">
      <c r="A4" s="9"/>
      <c r="B4" s="10" t="s">
        <v>1</v>
      </c>
      <c r="C4" s="13" t="s">
        <v>2</v>
      </c>
      <c r="D4" s="2" t="s">
        <v>3</v>
      </c>
      <c r="E4" s="2" t="s">
        <v>4</v>
      </c>
    </row>
    <row r="5" spans="1:9" ht="57" customHeight="1">
      <c r="A5" s="9"/>
      <c r="B5" s="2">
        <f>18+14</f>
        <v>32</v>
      </c>
      <c r="C5" s="2">
        <f>3+3</f>
        <v>6</v>
      </c>
      <c r="D5" s="2">
        <f>0</f>
        <v>0</v>
      </c>
      <c r="E5" s="2">
        <f>0</f>
        <v>0</v>
      </c>
    </row>
    <row r="6" spans="1:9" ht="57" customHeight="1">
      <c r="A6" s="9">
        <v>2</v>
      </c>
      <c r="B6" s="28" t="s">
        <v>27</v>
      </c>
      <c r="C6" s="28"/>
      <c r="D6" s="28"/>
      <c r="E6" s="28"/>
    </row>
    <row r="7" spans="1:9" ht="57" customHeight="1">
      <c r="A7" s="9"/>
      <c r="B7" s="10" t="s">
        <v>1</v>
      </c>
      <c r="C7" s="13" t="s">
        <v>2</v>
      </c>
      <c r="D7" s="12" t="s">
        <v>3</v>
      </c>
      <c r="E7" s="12" t="s">
        <v>4</v>
      </c>
    </row>
    <row r="8" spans="1:9" ht="57" customHeight="1">
      <c r="A8" s="9"/>
      <c r="B8" s="2">
        <f>17+14</f>
        <v>31</v>
      </c>
      <c r="C8" s="11">
        <f>4+3</f>
        <v>7</v>
      </c>
      <c r="D8" s="11">
        <f>0</f>
        <v>0</v>
      </c>
      <c r="E8" s="11">
        <f>0</f>
        <v>0</v>
      </c>
    </row>
    <row r="9" spans="1:9" ht="57" customHeight="1">
      <c r="A9" s="9">
        <v>3</v>
      </c>
      <c r="B9" s="38" t="s">
        <v>28</v>
      </c>
      <c r="C9" s="39"/>
      <c r="D9" s="39"/>
      <c r="E9" s="40"/>
      <c r="F9" s="4"/>
      <c r="G9" s="4"/>
      <c r="H9" s="4"/>
    </row>
    <row r="10" spans="1:9" ht="57" customHeight="1">
      <c r="A10" s="9"/>
      <c r="B10" s="10" t="s">
        <v>1</v>
      </c>
      <c r="C10" s="13" t="s">
        <v>2</v>
      </c>
      <c r="D10" s="11" t="s">
        <v>3</v>
      </c>
      <c r="E10" s="11" t="s">
        <v>4</v>
      </c>
    </row>
    <row r="11" spans="1:9" ht="57" customHeight="1">
      <c r="A11" s="9"/>
      <c r="B11" s="11">
        <f>12+13</f>
        <v>25</v>
      </c>
      <c r="C11" s="11">
        <f>9+2</f>
        <v>11</v>
      </c>
      <c r="D11" s="11">
        <f>0+1</f>
        <v>1</v>
      </c>
      <c r="E11" s="11">
        <f>0+1</f>
        <v>1</v>
      </c>
    </row>
    <row r="12" spans="1:9" ht="57" customHeight="1">
      <c r="A12" s="9">
        <v>4</v>
      </c>
      <c r="B12" s="38" t="s">
        <v>29</v>
      </c>
      <c r="C12" s="41"/>
      <c r="D12" s="41"/>
      <c r="E12" s="42"/>
      <c r="F12" s="5"/>
      <c r="G12" s="5"/>
    </row>
    <row r="13" spans="1:9" ht="57" customHeight="1">
      <c r="A13" s="9"/>
      <c r="B13" s="10" t="s">
        <v>1</v>
      </c>
      <c r="C13" s="13" t="s">
        <v>2</v>
      </c>
      <c r="D13" s="11" t="s">
        <v>3</v>
      </c>
      <c r="E13" s="11" t="s">
        <v>4</v>
      </c>
    </row>
    <row r="14" spans="1:9" ht="57" customHeight="1">
      <c r="A14" s="9"/>
      <c r="B14" s="11">
        <f>14+13</f>
        <v>27</v>
      </c>
      <c r="C14" s="11">
        <f>5+2</f>
        <v>7</v>
      </c>
      <c r="D14" s="11">
        <f>12</f>
        <v>12</v>
      </c>
      <c r="E14" s="11">
        <f>0+1</f>
        <v>1</v>
      </c>
    </row>
    <row r="15" spans="1:9" ht="57" customHeight="1">
      <c r="A15" s="9"/>
      <c r="B15" s="29" t="s">
        <v>24</v>
      </c>
      <c r="C15" s="30"/>
      <c r="D15" s="30"/>
      <c r="E15" s="31"/>
      <c r="F15" s="6"/>
      <c r="G15" s="6"/>
      <c r="H15" s="6"/>
    </row>
    <row r="16" spans="1:9" ht="57" customHeight="1">
      <c r="A16" s="9">
        <v>5</v>
      </c>
      <c r="B16" s="25" t="s">
        <v>30</v>
      </c>
      <c r="C16" s="26"/>
      <c r="D16" s="26"/>
      <c r="E16" s="27"/>
    </row>
    <row r="17" spans="1:8" ht="57" customHeight="1">
      <c r="A17" s="9"/>
      <c r="B17" s="10" t="s">
        <v>1</v>
      </c>
      <c r="C17" s="13" t="s">
        <v>2</v>
      </c>
      <c r="D17" s="11" t="s">
        <v>3</v>
      </c>
      <c r="E17" s="11" t="s">
        <v>4</v>
      </c>
    </row>
    <row r="18" spans="1:8" ht="57" customHeight="1">
      <c r="A18" s="9"/>
      <c r="B18" s="11">
        <f>18+14</f>
        <v>32</v>
      </c>
      <c r="C18" s="11">
        <f>2+3</f>
        <v>5</v>
      </c>
      <c r="D18" s="11">
        <v>1</v>
      </c>
      <c r="E18" s="11">
        <f>0</f>
        <v>0</v>
      </c>
    </row>
    <row r="19" spans="1:8" ht="63" customHeight="1">
      <c r="A19" s="9">
        <v>6</v>
      </c>
      <c r="B19" s="25" t="s">
        <v>31</v>
      </c>
      <c r="C19" s="26"/>
      <c r="D19" s="26"/>
      <c r="E19" s="27"/>
      <c r="F19" s="4"/>
      <c r="G19" s="4"/>
      <c r="H19" s="4"/>
    </row>
    <row r="20" spans="1:8" ht="57" customHeight="1">
      <c r="A20" s="9"/>
      <c r="B20" s="10" t="s">
        <v>1</v>
      </c>
      <c r="C20" s="13" t="s">
        <v>2</v>
      </c>
      <c r="D20" s="12" t="s">
        <v>3</v>
      </c>
      <c r="E20" s="12" t="s">
        <v>4</v>
      </c>
    </row>
    <row r="21" spans="1:8" ht="57" customHeight="1">
      <c r="A21" s="9"/>
      <c r="B21" s="2">
        <f>10+14</f>
        <v>24</v>
      </c>
      <c r="C21" s="12">
        <f>8+3</f>
        <v>11</v>
      </c>
      <c r="D21" s="12">
        <v>1</v>
      </c>
      <c r="E21" s="12">
        <v>2</v>
      </c>
      <c r="F21" s="3"/>
      <c r="G21" s="3"/>
      <c r="H21" s="3"/>
    </row>
    <row r="22" spans="1:8" ht="57" customHeight="1">
      <c r="A22" s="9">
        <v>7</v>
      </c>
      <c r="B22" s="22" t="s">
        <v>6</v>
      </c>
      <c r="C22" s="23"/>
      <c r="D22" s="23"/>
      <c r="E22" s="24"/>
    </row>
    <row r="23" spans="1:8" ht="57" customHeight="1">
      <c r="A23" s="9"/>
      <c r="B23" s="10" t="s">
        <v>1</v>
      </c>
      <c r="C23" s="13" t="s">
        <v>2</v>
      </c>
      <c r="D23" s="12" t="s">
        <v>3</v>
      </c>
      <c r="E23" s="12" t="s">
        <v>4</v>
      </c>
    </row>
    <row r="24" spans="1:8" ht="57" customHeight="1">
      <c r="A24" s="9"/>
      <c r="B24" s="2">
        <f>8+13</f>
        <v>21</v>
      </c>
      <c r="C24" s="2">
        <f>10+2</f>
        <v>12</v>
      </c>
      <c r="D24" s="2">
        <v>2</v>
      </c>
      <c r="E24" s="2">
        <f>0</f>
        <v>0</v>
      </c>
    </row>
    <row r="25" spans="1:8" ht="57" customHeight="1">
      <c r="A25" s="9">
        <v>8</v>
      </c>
      <c r="B25" s="22" t="s">
        <v>7</v>
      </c>
      <c r="C25" s="23"/>
      <c r="D25" s="23"/>
      <c r="E25" s="24"/>
    </row>
    <row r="26" spans="1:8" ht="57" customHeight="1">
      <c r="A26" s="9"/>
      <c r="B26" s="10" t="s">
        <v>1</v>
      </c>
      <c r="C26" s="13" t="s">
        <v>2</v>
      </c>
      <c r="D26" s="12" t="s">
        <v>3</v>
      </c>
      <c r="E26" s="12" t="s">
        <v>4</v>
      </c>
    </row>
    <row r="27" spans="1:8" ht="57" customHeight="1">
      <c r="A27" s="9"/>
      <c r="B27" s="12">
        <f>20+15</f>
        <v>35</v>
      </c>
      <c r="C27" s="12">
        <f>0</f>
        <v>0</v>
      </c>
      <c r="D27" s="12">
        <f>0</f>
        <v>0</v>
      </c>
      <c r="E27" s="12">
        <f>0</f>
        <v>0</v>
      </c>
    </row>
    <row r="28" spans="1:8" ht="63.95" customHeight="1">
      <c r="A28" s="9">
        <v>9</v>
      </c>
      <c r="B28" s="18" t="s">
        <v>8</v>
      </c>
      <c r="C28" s="18"/>
      <c r="D28" s="18"/>
      <c r="E28" s="18"/>
    </row>
    <row r="29" spans="1:8" ht="57" customHeight="1">
      <c r="A29" s="9"/>
      <c r="B29" s="10" t="s">
        <v>1</v>
      </c>
      <c r="C29" s="13" t="s">
        <v>2</v>
      </c>
      <c r="D29" s="12" t="s">
        <v>3</v>
      </c>
      <c r="E29" s="12" t="s">
        <v>4</v>
      </c>
    </row>
    <row r="30" spans="1:8" ht="57" customHeight="1">
      <c r="A30" s="9"/>
      <c r="B30" s="12">
        <f>11+11</f>
        <v>22</v>
      </c>
      <c r="C30" s="12">
        <f>4+4</f>
        <v>8</v>
      </c>
      <c r="D30" s="12">
        <v>3</v>
      </c>
      <c r="E30" s="12">
        <v>1</v>
      </c>
    </row>
    <row r="31" spans="1:8" ht="57" customHeight="1">
      <c r="A31" s="9"/>
      <c r="B31" s="17" t="s">
        <v>25</v>
      </c>
      <c r="C31" s="17"/>
      <c r="D31" s="17"/>
      <c r="E31" s="17"/>
    </row>
    <row r="32" spans="1:8" ht="57" customHeight="1">
      <c r="A32" s="9">
        <v>10</v>
      </c>
      <c r="B32" s="18" t="s">
        <v>9</v>
      </c>
      <c r="C32" s="18"/>
      <c r="D32" s="18"/>
      <c r="E32" s="18"/>
    </row>
    <row r="33" spans="1:12" ht="57" customHeight="1">
      <c r="A33" s="9"/>
      <c r="B33" s="10" t="s">
        <v>1</v>
      </c>
      <c r="C33" s="13" t="s">
        <v>2</v>
      </c>
      <c r="D33" s="12" t="s">
        <v>3</v>
      </c>
      <c r="E33" s="12" t="s">
        <v>4</v>
      </c>
    </row>
    <row r="34" spans="1:12" ht="57" customHeight="1">
      <c r="A34" s="9"/>
      <c r="B34" s="12">
        <f>9+7</f>
        <v>16</v>
      </c>
      <c r="C34" s="12">
        <f>8+4</f>
        <v>12</v>
      </c>
      <c r="D34" s="12">
        <f>3+2</f>
        <v>5</v>
      </c>
      <c r="E34" s="12">
        <f>1+1</f>
        <v>2</v>
      </c>
    </row>
    <row r="35" spans="1:12" ht="57" customHeight="1">
      <c r="A35" s="9">
        <v>11</v>
      </c>
      <c r="B35" s="18" t="s">
        <v>10</v>
      </c>
      <c r="C35" s="18"/>
      <c r="D35" s="18"/>
      <c r="E35" s="18"/>
    </row>
    <row r="36" spans="1:12" ht="57" customHeight="1">
      <c r="A36" s="9"/>
      <c r="B36" s="10" t="s">
        <v>1</v>
      </c>
      <c r="C36" s="13" t="s">
        <v>2</v>
      </c>
      <c r="D36" s="12" t="s">
        <v>3</v>
      </c>
      <c r="E36" s="12" t="s">
        <v>4</v>
      </c>
    </row>
    <row r="37" spans="1:12" ht="57" customHeight="1">
      <c r="A37" s="9"/>
      <c r="B37" s="12">
        <f>11+12</f>
        <v>23</v>
      </c>
      <c r="C37" s="12">
        <f>7+3</f>
        <v>10</v>
      </c>
      <c r="D37" s="12">
        <v>1</v>
      </c>
      <c r="E37" s="12">
        <v>1</v>
      </c>
    </row>
    <row r="38" spans="1:12" ht="57" customHeight="1">
      <c r="A38" s="9"/>
      <c r="B38" s="37" t="s">
        <v>26</v>
      </c>
      <c r="C38" s="37"/>
      <c r="D38" s="37"/>
      <c r="E38" s="37"/>
    </row>
    <row r="39" spans="1:12" ht="57" customHeight="1">
      <c r="A39" s="16">
        <v>12</v>
      </c>
      <c r="B39" s="18" t="s">
        <v>11</v>
      </c>
      <c r="C39" s="18"/>
      <c r="D39" s="18"/>
      <c r="E39" s="18"/>
    </row>
    <row r="40" spans="1:12" ht="57" customHeight="1">
      <c r="A40" s="9"/>
      <c r="B40" s="10" t="s">
        <v>1</v>
      </c>
      <c r="C40" s="13" t="s">
        <v>2</v>
      </c>
      <c r="D40" s="12" t="s">
        <v>3</v>
      </c>
      <c r="E40" s="12" t="s">
        <v>4</v>
      </c>
    </row>
    <row r="41" spans="1:12" ht="57" customHeight="1">
      <c r="A41" s="9"/>
      <c r="B41" s="12">
        <f>12+10</f>
        <v>22</v>
      </c>
      <c r="C41" s="12">
        <f>6+2</f>
        <v>8</v>
      </c>
      <c r="D41" s="12">
        <f>0+1</f>
        <v>1</v>
      </c>
      <c r="E41" s="12">
        <f>2+2</f>
        <v>4</v>
      </c>
    </row>
    <row r="42" spans="1:12" ht="57" customHeight="1">
      <c r="A42" s="9">
        <v>13</v>
      </c>
      <c r="B42" s="18" t="s">
        <v>12</v>
      </c>
      <c r="C42" s="18"/>
      <c r="D42" s="18"/>
      <c r="E42" s="18"/>
    </row>
    <row r="43" spans="1:12" ht="62.1" customHeight="1">
      <c r="A43" s="9"/>
      <c r="B43" s="10" t="s">
        <v>1</v>
      </c>
      <c r="C43" s="13" t="s">
        <v>2</v>
      </c>
      <c r="D43" s="12" t="s">
        <v>3</v>
      </c>
      <c r="E43" s="12" t="s">
        <v>4</v>
      </c>
      <c r="F43" s="7"/>
      <c r="G43" s="7"/>
      <c r="H43" s="7"/>
      <c r="I43" s="7"/>
      <c r="J43" s="7"/>
      <c r="K43" s="7"/>
      <c r="L43" s="7"/>
    </row>
    <row r="44" spans="1:12" ht="62.1" customHeight="1">
      <c r="A44" s="9"/>
      <c r="B44" s="12">
        <f>12+11</f>
        <v>23</v>
      </c>
      <c r="C44" s="12">
        <f>3+1</f>
        <v>4</v>
      </c>
      <c r="D44" s="12">
        <f>2+1</f>
        <v>3</v>
      </c>
      <c r="E44" s="12">
        <f>3+2</f>
        <v>5</v>
      </c>
      <c r="F44" s="7"/>
      <c r="G44" s="7"/>
      <c r="H44" s="7"/>
      <c r="I44" s="7"/>
      <c r="J44" s="7"/>
      <c r="K44" s="7"/>
      <c r="L44" s="7"/>
    </row>
    <row r="45" spans="1:12" ht="62.1" customHeight="1">
      <c r="A45" s="9">
        <v>14</v>
      </c>
      <c r="B45" s="18" t="s">
        <v>13</v>
      </c>
      <c r="C45" s="18"/>
      <c r="D45" s="18"/>
      <c r="E45" s="18"/>
      <c r="F45" s="7"/>
      <c r="G45" s="7"/>
      <c r="H45" s="7"/>
      <c r="I45" s="7"/>
      <c r="J45" s="7"/>
      <c r="K45" s="7"/>
      <c r="L45" s="7"/>
    </row>
    <row r="46" spans="1:12" ht="62.1" customHeight="1">
      <c r="A46" s="9"/>
      <c r="B46" s="10" t="s">
        <v>1</v>
      </c>
      <c r="C46" s="13" t="s">
        <v>2</v>
      </c>
      <c r="D46" s="12" t="s">
        <v>3</v>
      </c>
      <c r="E46" s="12" t="s">
        <v>4</v>
      </c>
      <c r="F46" s="7"/>
      <c r="G46" s="7"/>
      <c r="H46" s="7"/>
      <c r="I46" s="7"/>
      <c r="J46" s="7"/>
      <c r="K46" s="7"/>
      <c r="L46" s="7"/>
    </row>
    <row r="47" spans="1:12" ht="62.1" customHeight="1">
      <c r="A47" s="9"/>
      <c r="B47" s="12">
        <f>17+15</f>
        <v>32</v>
      </c>
      <c r="C47" s="12">
        <v>3</v>
      </c>
      <c r="D47" s="12">
        <f>0</f>
        <v>0</v>
      </c>
      <c r="E47" s="12">
        <f>0</f>
        <v>0</v>
      </c>
      <c r="F47" s="7"/>
      <c r="G47" s="7"/>
      <c r="H47" s="7"/>
      <c r="I47" s="7"/>
      <c r="J47" s="7"/>
      <c r="K47" s="7"/>
      <c r="L47" s="7"/>
    </row>
    <row r="48" spans="1:12" ht="62.1" customHeight="1">
      <c r="A48" s="9">
        <v>15</v>
      </c>
      <c r="B48" s="18" t="s">
        <v>14</v>
      </c>
      <c r="C48" s="18"/>
      <c r="D48" s="18"/>
      <c r="E48" s="18"/>
      <c r="F48" s="7"/>
      <c r="G48" s="7"/>
      <c r="H48" s="7"/>
      <c r="I48" s="7"/>
      <c r="J48" s="7"/>
      <c r="K48" s="7"/>
      <c r="L48" s="7"/>
    </row>
    <row r="49" spans="1:12" ht="62.1" customHeight="1">
      <c r="A49" s="9"/>
      <c r="B49" s="10" t="s">
        <v>1</v>
      </c>
      <c r="C49" s="13" t="s">
        <v>2</v>
      </c>
      <c r="D49" s="12" t="s">
        <v>3</v>
      </c>
      <c r="E49" s="12" t="s">
        <v>4</v>
      </c>
      <c r="F49" s="7"/>
      <c r="G49" s="7"/>
      <c r="H49" s="7"/>
      <c r="I49" s="7"/>
      <c r="J49" s="7"/>
      <c r="K49" s="7"/>
      <c r="L49" s="7"/>
    </row>
    <row r="50" spans="1:12" ht="62.1" customHeight="1">
      <c r="A50" s="9"/>
      <c r="B50" s="12">
        <f>7+5</f>
        <v>12</v>
      </c>
      <c r="C50" s="12">
        <f>2+1</f>
        <v>3</v>
      </c>
      <c r="D50" s="12"/>
      <c r="E50" s="12">
        <f>4+5</f>
        <v>9</v>
      </c>
      <c r="F50" s="7"/>
      <c r="G50" s="7"/>
      <c r="H50" s="7"/>
      <c r="I50" s="7"/>
      <c r="J50" s="7"/>
      <c r="K50" s="7"/>
      <c r="L50" s="7"/>
    </row>
    <row r="51" spans="1:12" ht="62.1" customHeight="1">
      <c r="A51" s="9">
        <v>16</v>
      </c>
      <c r="B51" s="18" t="s">
        <v>15</v>
      </c>
      <c r="C51" s="18"/>
      <c r="D51" s="18"/>
      <c r="E51" s="18"/>
      <c r="F51" s="7"/>
      <c r="G51" s="7"/>
      <c r="H51" s="7"/>
      <c r="I51" s="7"/>
      <c r="J51" s="7"/>
      <c r="K51" s="7"/>
      <c r="L51" s="7"/>
    </row>
    <row r="52" spans="1:12" ht="62.1" customHeight="1">
      <c r="A52" s="9"/>
      <c r="B52" s="10" t="s">
        <v>1</v>
      </c>
      <c r="C52" s="13" t="s">
        <v>2</v>
      </c>
      <c r="D52" s="12" t="s">
        <v>3</v>
      </c>
      <c r="E52" s="12" t="s">
        <v>4</v>
      </c>
      <c r="F52" s="7"/>
      <c r="G52" s="7"/>
      <c r="H52" s="7"/>
      <c r="I52" s="7"/>
      <c r="J52" s="7"/>
      <c r="K52" s="7"/>
      <c r="L52" s="7"/>
    </row>
    <row r="53" spans="1:12" ht="62.1" customHeight="1">
      <c r="A53" s="9"/>
      <c r="B53" s="12">
        <f>12+7</f>
        <v>19</v>
      </c>
      <c r="C53" s="12">
        <v>1</v>
      </c>
      <c r="D53" s="12">
        <f>1+1</f>
        <v>2</v>
      </c>
      <c r="E53" s="12">
        <f>4+5</f>
        <v>9</v>
      </c>
      <c r="F53" s="7"/>
      <c r="G53" s="7"/>
      <c r="H53" s="7"/>
      <c r="I53" s="7"/>
      <c r="J53" s="7"/>
      <c r="K53" s="7"/>
      <c r="L53" s="7"/>
    </row>
    <row r="54" spans="1:12" ht="62.1" customHeight="1">
      <c r="A54" s="9"/>
      <c r="B54" s="36" t="s">
        <v>16</v>
      </c>
      <c r="C54" s="36"/>
      <c r="D54" s="36"/>
      <c r="E54" s="36"/>
      <c r="F54" s="7"/>
      <c r="G54" s="7"/>
      <c r="H54" s="7"/>
      <c r="I54" s="7"/>
      <c r="J54" s="7"/>
      <c r="K54" s="7"/>
      <c r="L54" s="7"/>
    </row>
    <row r="55" spans="1:12" ht="62.1" customHeight="1">
      <c r="A55" s="16">
        <v>17</v>
      </c>
      <c r="B55" s="18" t="s">
        <v>17</v>
      </c>
      <c r="C55" s="18"/>
      <c r="D55" s="18"/>
      <c r="E55" s="18"/>
      <c r="F55" s="7"/>
      <c r="G55" s="7"/>
      <c r="H55" s="7"/>
      <c r="I55" s="7"/>
      <c r="J55" s="7"/>
      <c r="K55" s="7"/>
      <c r="L55" s="7"/>
    </row>
    <row r="56" spans="1:12" ht="62.1" customHeight="1">
      <c r="A56" s="9"/>
      <c r="B56" s="10" t="s">
        <v>1</v>
      </c>
      <c r="C56" s="13" t="s">
        <v>2</v>
      </c>
      <c r="D56" s="12" t="s">
        <v>3</v>
      </c>
      <c r="E56" s="12" t="s">
        <v>4</v>
      </c>
      <c r="F56" s="7"/>
      <c r="G56" s="7"/>
      <c r="H56" s="7"/>
      <c r="I56" s="7"/>
      <c r="J56" s="7"/>
      <c r="K56" s="7"/>
      <c r="L56" s="7"/>
    </row>
    <row r="57" spans="1:12" ht="62.1" customHeight="1">
      <c r="A57" s="9"/>
      <c r="B57" s="12">
        <f>21+16</f>
        <v>37</v>
      </c>
      <c r="C57" s="12">
        <f>0</f>
        <v>0</v>
      </c>
      <c r="D57" s="12">
        <f>0</f>
        <v>0</v>
      </c>
      <c r="E57" s="12">
        <f>0</f>
        <v>0</v>
      </c>
      <c r="F57" s="7"/>
      <c r="G57" s="7"/>
      <c r="H57" s="7"/>
      <c r="I57" s="7"/>
      <c r="J57" s="7"/>
      <c r="K57" s="7"/>
      <c r="L57" s="7"/>
    </row>
    <row r="58" spans="1:12" ht="62.1" customHeight="1">
      <c r="A58" s="9">
        <v>18</v>
      </c>
      <c r="B58" s="18" t="s">
        <v>18</v>
      </c>
      <c r="C58" s="18"/>
      <c r="D58" s="18"/>
      <c r="E58" s="18"/>
      <c r="F58" s="7"/>
      <c r="G58" s="7"/>
      <c r="H58" s="7"/>
      <c r="I58" s="7"/>
      <c r="J58" s="7"/>
      <c r="K58" s="7"/>
      <c r="L58" s="7"/>
    </row>
    <row r="59" spans="1:12" ht="62.1" customHeight="1">
      <c r="A59" s="9"/>
      <c r="B59" s="10" t="s">
        <v>1</v>
      </c>
      <c r="C59" s="13" t="s">
        <v>2</v>
      </c>
      <c r="D59" s="12" t="s">
        <v>3</v>
      </c>
      <c r="E59" s="12" t="s">
        <v>4</v>
      </c>
      <c r="F59" s="7"/>
      <c r="G59" s="7"/>
      <c r="H59" s="7"/>
      <c r="I59" s="7"/>
      <c r="J59" s="7"/>
      <c r="K59" s="7"/>
      <c r="L59" s="7"/>
    </row>
    <row r="60" spans="1:12" ht="62.1" customHeight="1">
      <c r="A60" s="9"/>
      <c r="B60" s="12">
        <f>14+12</f>
        <v>26</v>
      </c>
      <c r="C60" s="12">
        <f>4+2</f>
        <v>6</v>
      </c>
      <c r="D60" s="12">
        <f>3+1</f>
        <v>4</v>
      </c>
      <c r="E60" s="12">
        <f>0</f>
        <v>0</v>
      </c>
      <c r="F60" s="7"/>
      <c r="G60" s="7"/>
      <c r="H60" s="7"/>
      <c r="I60" s="7"/>
      <c r="J60" s="7"/>
      <c r="K60" s="7"/>
      <c r="L60" s="7"/>
    </row>
    <row r="61" spans="1:12" ht="62.1" customHeight="1">
      <c r="A61" s="9"/>
      <c r="B61" s="9"/>
      <c r="C61" s="9"/>
      <c r="D61" s="9"/>
      <c r="E61" s="9"/>
      <c r="F61" s="7"/>
      <c r="G61" s="7"/>
      <c r="H61" s="7"/>
      <c r="I61" s="7"/>
      <c r="J61" s="7"/>
      <c r="K61" s="7"/>
      <c r="L61" s="7"/>
    </row>
    <row r="62" spans="1:12" ht="62.1" customHeight="1">
      <c r="A62" s="9">
        <v>19</v>
      </c>
      <c r="B62" s="32" t="s">
        <v>19</v>
      </c>
      <c r="C62" s="32"/>
      <c r="D62" s="32"/>
      <c r="E62" s="32"/>
      <c r="F62" s="7"/>
      <c r="G62" s="7"/>
      <c r="H62" s="7"/>
      <c r="I62" s="7"/>
      <c r="J62" s="7"/>
      <c r="K62" s="7"/>
      <c r="L62" s="7"/>
    </row>
    <row r="63" spans="1:12" ht="62.1" customHeight="1">
      <c r="A63" s="9"/>
      <c r="B63" s="8" t="s">
        <v>20</v>
      </c>
      <c r="C63" s="9" t="s">
        <v>21</v>
      </c>
      <c r="D63" s="8" t="s">
        <v>22</v>
      </c>
      <c r="E63" s="8" t="s">
        <v>23</v>
      </c>
      <c r="F63" s="7"/>
      <c r="G63" s="7"/>
      <c r="H63" s="7"/>
      <c r="I63" s="7"/>
      <c r="J63" s="7"/>
      <c r="K63" s="7"/>
      <c r="L63" s="7"/>
    </row>
    <row r="64" spans="1:12" ht="62.1" customHeight="1">
      <c r="A64" s="9"/>
      <c r="B64" s="12">
        <f>14+11</f>
        <v>25</v>
      </c>
      <c r="C64" s="12">
        <f>3+4</f>
        <v>7</v>
      </c>
      <c r="D64" s="12">
        <f>1+4</f>
        <v>5</v>
      </c>
      <c r="E64" s="12">
        <f>4+4</f>
        <v>8</v>
      </c>
      <c r="F64" s="7"/>
      <c r="G64" s="7"/>
      <c r="H64" s="7"/>
      <c r="I64" s="7"/>
      <c r="J64" s="7"/>
      <c r="K64" s="7"/>
      <c r="L64" s="7"/>
    </row>
    <row r="65" spans="1:12" ht="62.1" customHeight="1">
      <c r="A65" s="9"/>
      <c r="F65" s="7"/>
      <c r="G65" s="7"/>
      <c r="H65" s="7"/>
      <c r="I65" s="7"/>
      <c r="J65" s="7"/>
      <c r="K65" s="7"/>
      <c r="L65" s="7"/>
    </row>
    <row r="66" spans="1:12" ht="62.1" customHeight="1">
      <c r="A66" s="9"/>
      <c r="F66" s="7"/>
      <c r="G66" s="7"/>
      <c r="H66" s="7"/>
      <c r="I66" s="7"/>
      <c r="J66" s="7"/>
      <c r="K66" s="7"/>
      <c r="L66" s="7"/>
    </row>
    <row r="67" spans="1:12" ht="62.1" customHeight="1">
      <c r="A67" s="9"/>
      <c r="F67" s="7"/>
      <c r="G67" s="7"/>
      <c r="H67" s="7"/>
      <c r="I67" s="7"/>
      <c r="J67" s="7"/>
      <c r="K67" s="7"/>
      <c r="L67" s="7"/>
    </row>
    <row r="68" spans="1:12" ht="62.1" customHeight="1">
      <c r="F68" s="7"/>
      <c r="G68" s="7"/>
      <c r="H68" s="7"/>
      <c r="I68" s="7"/>
      <c r="J68" s="7"/>
      <c r="K68" s="7"/>
      <c r="L68" s="7"/>
    </row>
    <row r="69" spans="1:12" ht="62.1" customHeight="1">
      <c r="F69" s="7"/>
      <c r="G69" s="7"/>
      <c r="H69" s="7"/>
      <c r="I69" s="7"/>
      <c r="J69" s="7"/>
      <c r="K69" s="7"/>
      <c r="L69" s="7"/>
    </row>
    <row r="70" spans="1:12" ht="62.1" customHeight="1">
      <c r="F70" s="7"/>
      <c r="G70" s="7"/>
      <c r="H70" s="7"/>
      <c r="I70" s="7"/>
      <c r="J70" s="7"/>
      <c r="K70" s="7"/>
      <c r="L70" s="7"/>
    </row>
    <row r="71" spans="1:12" ht="62.1" customHeight="1">
      <c r="F71" s="7"/>
      <c r="G71" s="7"/>
      <c r="H71" s="7"/>
      <c r="I71" s="7"/>
      <c r="J71" s="7"/>
      <c r="K71" s="7"/>
      <c r="L71" s="7"/>
    </row>
    <row r="72" spans="1:12" ht="62.1" customHeight="1"/>
    <row r="73" spans="1:12" ht="62.1" customHeight="1"/>
  </sheetData>
  <mergeCells count="25">
    <mergeCell ref="B62:E62"/>
    <mergeCell ref="B1:E1"/>
    <mergeCell ref="B48:E48"/>
    <mergeCell ref="B51:E51"/>
    <mergeCell ref="B54:E54"/>
    <mergeCell ref="B55:E55"/>
    <mergeCell ref="B58:E58"/>
    <mergeCell ref="B35:E35"/>
    <mergeCell ref="B38:E38"/>
    <mergeCell ref="B39:E39"/>
    <mergeCell ref="B42:E42"/>
    <mergeCell ref="B45:E45"/>
    <mergeCell ref="B28:E28"/>
    <mergeCell ref="B9:E9"/>
    <mergeCell ref="B12:E12"/>
    <mergeCell ref="B16:E16"/>
    <mergeCell ref="B31:E31"/>
    <mergeCell ref="B32:E32"/>
    <mergeCell ref="B2:E2"/>
    <mergeCell ref="B22:E22"/>
    <mergeCell ref="B25:E25"/>
    <mergeCell ref="B19:E19"/>
    <mergeCell ref="B3:E3"/>
    <mergeCell ref="B6:E6"/>
    <mergeCell ref="B15:E15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Grafici</vt:lpstr>
      </vt:variant>
      <vt:variant>
        <vt:i4>19</vt:i4>
      </vt:variant>
    </vt:vector>
  </HeadingPairs>
  <TitlesOfParts>
    <vt:vector size="21" baseType="lpstr">
      <vt:lpstr>Foglio1</vt:lpstr>
      <vt:lpstr>Foglio2</vt:lpstr>
      <vt:lpstr>DIDATTICA 1</vt:lpstr>
      <vt:lpstr>DIDATTICA 2 </vt:lpstr>
      <vt:lpstr>DIDATTICA 3</vt:lpstr>
      <vt:lpstr>DIDATTICA 4</vt:lpstr>
      <vt:lpstr>SCU FAM 5</vt:lpstr>
      <vt:lpstr>SCU FAM 6</vt:lpstr>
      <vt:lpstr>SCU FAM 7</vt:lpstr>
      <vt:lpstr>SCU FAM 8</vt:lpstr>
      <vt:lpstr>SCU FAM 9</vt:lpstr>
      <vt:lpstr>EDI SER 10</vt:lpstr>
      <vt:lpstr>EDI SER 11</vt:lpstr>
      <vt:lpstr>UFFICI 12</vt:lpstr>
      <vt:lpstr>UFFICI 13</vt:lpstr>
      <vt:lpstr>UFFICI 14</vt:lpstr>
      <vt:lpstr>UFFICI 15</vt:lpstr>
      <vt:lpstr>UFFICI 16</vt:lpstr>
      <vt:lpstr>QUESTIONARIO 17</vt:lpstr>
      <vt:lpstr>QUESTIONARIO18</vt:lpstr>
      <vt:lpstr> SCELTA SCUOLA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enza portolano</dc:creator>
  <cp:lastModifiedBy>Administrator</cp:lastModifiedBy>
  <dcterms:created xsi:type="dcterms:W3CDTF">2014-01-13T17:32:40Z</dcterms:created>
  <dcterms:modified xsi:type="dcterms:W3CDTF">2014-05-30T15:41:58Z</dcterms:modified>
</cp:coreProperties>
</file>